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Saber\Desktop\Blumenau\"/>
    </mc:Choice>
  </mc:AlternateContent>
  <bookViews>
    <workbookView xWindow="0" yWindow="0" windowWidth="11355" windowHeight="5235" tabRatio="912"/>
  </bookViews>
  <sheets>
    <sheet name="Resumo" sheetId="737" r:id="rId1"/>
    <sheet name="I" sheetId="831" r:id="rId2"/>
    <sheet name="III" sheetId="833" r:id="rId3"/>
    <sheet name="II" sheetId="832" r:id="rId4"/>
    <sheet name="IV" sheetId="834" r:id="rId5"/>
    <sheet name="SMVeterano" sheetId="1956" r:id="rId6"/>
    <sheet name="DFB" sheetId="1957" r:id="rId7"/>
    <sheet name="DFSub11" sheetId="1958" r:id="rId8"/>
    <sheet name="DFSub13" sheetId="1959" r:id="rId9"/>
    <sheet name="DFSub15" sheetId="1960" r:id="rId10"/>
    <sheet name="DMB" sheetId="1961" r:id="rId11"/>
    <sheet name="DMP" sheetId="1962" r:id="rId12"/>
    <sheet name="DMSenior" sheetId="1963" r:id="rId13"/>
    <sheet name="DMSub11" sheetId="1964" r:id="rId14"/>
    <sheet name="DMSub13" sheetId="1965" r:id="rId15"/>
    <sheet name="DMSub15" sheetId="1966" r:id="rId16"/>
    <sheet name="DMSub17" sheetId="1967" r:id="rId17"/>
    <sheet name="DMSub19" sheetId="1968" r:id="rId18"/>
    <sheet name="DXA" sheetId="1969" r:id="rId19"/>
    <sheet name="DXP" sheetId="1970" r:id="rId20"/>
    <sheet name="DXSenior" sheetId="1971" r:id="rId21"/>
    <sheet name="DXSub11" sheetId="1972" r:id="rId22"/>
    <sheet name="DXSub13" sheetId="1973" r:id="rId23"/>
    <sheet name="DXSub15" sheetId="1974" r:id="rId24"/>
    <sheet name="DXSub17" sheetId="1975" r:id="rId25"/>
    <sheet name="SFA" sheetId="1976" r:id="rId26"/>
    <sheet name="SFSenior" sheetId="1977" r:id="rId27"/>
    <sheet name="SFSub11" sheetId="1978" r:id="rId28"/>
    <sheet name="SFSub13" sheetId="1979" r:id="rId29"/>
    <sheet name="SFSub15" sheetId="1980" r:id="rId30"/>
    <sheet name="SFSub17" sheetId="1981" r:id="rId31"/>
    <sheet name="SFSub19" sheetId="1982" r:id="rId32"/>
    <sheet name="SMA" sheetId="1983" r:id="rId33"/>
    <sheet name="SMB" sheetId="1984" r:id="rId34"/>
    <sheet name="SMSenior" sheetId="1985" r:id="rId35"/>
    <sheet name="SMSub11" sheetId="1986" r:id="rId36"/>
    <sheet name="SMSub13" sheetId="1987" r:id="rId37"/>
    <sheet name="SMSub15" sheetId="1988" r:id="rId38"/>
    <sheet name="SMSub17" sheetId="1989" r:id="rId39"/>
    <sheet name="SMSub19" sheetId="1990" r:id="rId40"/>
    <sheet name="SMSub09" sheetId="1991" r:id="rId41"/>
    <sheet name="DMSub09" sheetId="1992" r:id="rId42"/>
    <sheet name="DXB" sheetId="1993" r:id="rId43"/>
    <sheet name="DXSub19" sheetId="1994" r:id="rId44"/>
    <sheet name="SFB" sheetId="1995" r:id="rId45"/>
    <sheet name="SMP" sheetId="1996" r:id="rId46"/>
    <sheet name="DFSenior" sheetId="1997" r:id="rId47"/>
    <sheet name="DFSub17" sheetId="1998" r:id="rId48"/>
    <sheet name="SFSub09" sheetId="2000" r:id="rId49"/>
    <sheet name="DFSub09" sheetId="2001" r:id="rId50"/>
    <sheet name="DXSub09" sheetId="2002" r:id="rId51"/>
    <sheet name="DFA" sheetId="2003" r:id="rId52"/>
    <sheet name="DFSub19" sheetId="2004" r:id="rId53"/>
    <sheet name="DMVeterano" sheetId="2005" r:id="rId54"/>
    <sheet name="SFP" sheetId="2006" r:id="rId55"/>
  </sheets>
  <definedNames>
    <definedName name="_xlnm._FilterDatabase" localSheetId="4" hidden="1">IV!$A$3:$F$8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966" l="1"/>
  <c r="E3" i="2002" l="1"/>
  <c r="E4" i="2002"/>
  <c r="E5" i="2002"/>
  <c r="E6" i="2002"/>
  <c r="E7" i="2002"/>
  <c r="E2" i="2002"/>
  <c r="E4" i="2000"/>
  <c r="A4" i="2000" s="1"/>
  <c r="E3" i="2000"/>
  <c r="E4" i="1996"/>
  <c r="E3" i="1996"/>
  <c r="A4" i="1996" s="1"/>
  <c r="E5" i="1996"/>
  <c r="E6" i="1996"/>
  <c r="E7" i="1996"/>
  <c r="E2" i="1996"/>
  <c r="A8" i="1956"/>
  <c r="A7" i="1956"/>
  <c r="A6" i="1956"/>
  <c r="A20" i="1991"/>
  <c r="A19" i="1991"/>
  <c r="A18" i="1991"/>
  <c r="A14" i="1990"/>
  <c r="A13" i="1990"/>
  <c r="A23" i="1989"/>
  <c r="A20" i="1988"/>
  <c r="A19" i="1988"/>
  <c r="A18" i="1988"/>
  <c r="A27" i="1987"/>
  <c r="A26" i="1987"/>
  <c r="A25" i="1987"/>
  <c r="A24" i="1987"/>
  <c r="A23" i="1987"/>
  <c r="A22" i="1986"/>
  <c r="A21" i="1986"/>
  <c r="A20" i="1986"/>
  <c r="A19" i="1986"/>
  <c r="A18" i="1986"/>
  <c r="A9" i="1985"/>
  <c r="A15" i="1984"/>
  <c r="A14" i="1984"/>
  <c r="A13" i="1984"/>
  <c r="A12" i="1981"/>
  <c r="A11" i="1981"/>
  <c r="A19" i="1980"/>
  <c r="A3" i="2006"/>
  <c r="A2" i="2006"/>
  <c r="A7" i="1995"/>
  <c r="A6" i="1995"/>
  <c r="A5" i="1976"/>
  <c r="A10" i="1994"/>
  <c r="A9" i="1994"/>
  <c r="A8" i="1994"/>
  <c r="A7" i="1994"/>
  <c r="A13" i="1975"/>
  <c r="A12" i="1975"/>
  <c r="A11" i="1975"/>
  <c r="A10" i="1975"/>
  <c r="A9" i="1975"/>
  <c r="A14" i="1974"/>
  <c r="A13" i="1974"/>
  <c r="A21" i="1973"/>
  <c r="A20" i="1973"/>
  <c r="A19" i="1973"/>
  <c r="A19" i="1972"/>
  <c r="A18" i="1972"/>
  <c r="A17" i="1972"/>
  <c r="A13" i="1971"/>
  <c r="A12" i="1971"/>
  <c r="A11" i="1971"/>
  <c r="A10" i="1971"/>
  <c r="A9" i="1971"/>
  <c r="A9" i="1993"/>
  <c r="A8" i="1993"/>
  <c r="A7" i="1993"/>
  <c r="A10" i="1969"/>
  <c r="A9" i="1969"/>
  <c r="A3" i="2005"/>
  <c r="A2" i="2005"/>
  <c r="A15" i="1992"/>
  <c r="A14" i="1992"/>
  <c r="A13" i="1992"/>
  <c r="A12" i="1992"/>
  <c r="A11" i="1968"/>
  <c r="A10" i="1968"/>
  <c r="A9" i="1968"/>
  <c r="A17" i="1967"/>
  <c r="A16" i="1967"/>
  <c r="A15" i="1967"/>
  <c r="A14" i="1967"/>
  <c r="A11" i="1966"/>
  <c r="A10" i="1966"/>
  <c r="A21" i="1965"/>
  <c r="A20" i="1965"/>
  <c r="A19" i="1965"/>
  <c r="A18" i="1965"/>
  <c r="A17" i="1965"/>
  <c r="A16" i="1965"/>
  <c r="A16" i="1964"/>
  <c r="A15" i="1964"/>
  <c r="A14" i="1964"/>
  <c r="A8" i="1963"/>
  <c r="A7" i="1963"/>
  <c r="A6" i="1963"/>
  <c r="A10" i="1962"/>
  <c r="A9" i="1962"/>
  <c r="A8" i="1962"/>
  <c r="A12" i="1961"/>
  <c r="A11" i="1961"/>
  <c r="A10" i="1961"/>
  <c r="A9" i="1961"/>
  <c r="A3" i="2004"/>
  <c r="A2" i="2004"/>
  <c r="A11" i="1960"/>
  <c r="A8" i="1959"/>
  <c r="A9" i="1958"/>
  <c r="A8" i="1958"/>
  <c r="A6" i="1997"/>
  <c r="A5" i="1997"/>
  <c r="A4" i="1997"/>
  <c r="A9" i="1957"/>
  <c r="A8" i="1957"/>
  <c r="A7" i="1957"/>
  <c r="A3" i="2003"/>
  <c r="A2" i="2003"/>
  <c r="A3" i="2001"/>
  <c r="A2" i="2001"/>
  <c r="A11" i="1992"/>
  <c r="A10" i="1992"/>
  <c r="A9" i="1992"/>
  <c r="A17" i="1991"/>
  <c r="A16" i="1991"/>
  <c r="A15" i="1991"/>
  <c r="A12" i="1990"/>
  <c r="A22" i="1989"/>
  <c r="A21" i="1989"/>
  <c r="A20" i="1989"/>
  <c r="A19" i="1989"/>
  <c r="A22" i="1987"/>
  <c r="A17" i="1986"/>
  <c r="A16" i="1986"/>
  <c r="A15" i="1986"/>
  <c r="A12" i="1984"/>
  <c r="A10" i="1981"/>
  <c r="A9" i="1981"/>
  <c r="A8" i="1981"/>
  <c r="A7" i="1981"/>
  <c r="A6" i="1981"/>
  <c r="A5" i="1981"/>
  <c r="A4" i="1981"/>
  <c r="A18" i="1980"/>
  <c r="A17" i="1980"/>
  <c r="A16" i="1980"/>
  <c r="A15" i="1980"/>
  <c r="A14" i="1979"/>
  <c r="A13" i="1979"/>
  <c r="A16" i="1978"/>
  <c r="A15" i="1978"/>
  <c r="A14" i="1978"/>
  <c r="A13" i="1978"/>
  <c r="A12" i="1978"/>
  <c r="A5" i="1995"/>
  <c r="A4" i="1995"/>
  <c r="A6" i="1994"/>
  <c r="A5" i="1994"/>
  <c r="A8" i="1975"/>
  <c r="A7" i="1975"/>
  <c r="A6" i="1975"/>
  <c r="A5" i="1975"/>
  <c r="A4" i="1975"/>
  <c r="A18" i="1973"/>
  <c r="A17" i="1973"/>
  <c r="A16" i="1973"/>
  <c r="A15" i="1973"/>
  <c r="A14" i="1973"/>
  <c r="A16" i="1972"/>
  <c r="A15" i="1972"/>
  <c r="A14" i="1972"/>
  <c r="A13" i="1972"/>
  <c r="A12" i="1972"/>
  <c r="A11" i="1972"/>
  <c r="A10" i="1972"/>
  <c r="A8" i="1971"/>
  <c r="A9" i="1970"/>
  <c r="A6" i="1993"/>
  <c r="A5" i="1993"/>
  <c r="A8" i="1968"/>
  <c r="A7" i="1968"/>
  <c r="A6" i="1968"/>
  <c r="A13" i="1967"/>
  <c r="A9" i="1966"/>
  <c r="A8" i="1966"/>
  <c r="A3" i="1966"/>
  <c r="A15" i="1965"/>
  <c r="A14" i="1965"/>
  <c r="A13" i="1965"/>
  <c r="A12" i="1965"/>
  <c r="A13" i="1964"/>
  <c r="A12" i="1964"/>
  <c r="A11" i="1964"/>
  <c r="A7" i="1962"/>
  <c r="A8" i="1961"/>
  <c r="A5" i="1998"/>
  <c r="A4" i="1998"/>
  <c r="A3" i="1998"/>
  <c r="A2" i="1998"/>
  <c r="A10" i="1960"/>
  <c r="A9" i="1960"/>
  <c r="A8" i="1960"/>
  <c r="A7" i="1960"/>
  <c r="A7" i="1959"/>
  <c r="A6" i="1959"/>
  <c r="A5" i="1959"/>
  <c r="A7" i="1958"/>
  <c r="A6" i="1958"/>
  <c r="A3" i="1997"/>
  <c r="A2" i="1997"/>
  <c r="A5" i="1956"/>
  <c r="A18" i="1989"/>
  <c r="A17" i="1989"/>
  <c r="A16" i="1989"/>
  <c r="A16" i="1988"/>
  <c r="A15" i="1988"/>
  <c r="A14" i="1988"/>
  <c r="A13" i="1988"/>
  <c r="A21" i="1987"/>
  <c r="A20" i="1987"/>
  <c r="A19" i="1987"/>
  <c r="A18" i="1987"/>
  <c r="A17" i="1987"/>
  <c r="A14" i="1986"/>
  <c r="A13" i="1986"/>
  <c r="A12" i="1986"/>
  <c r="A11" i="1986"/>
  <c r="A10" i="1986"/>
  <c r="A9" i="1986"/>
  <c r="A8" i="1986"/>
  <c r="A14" i="1991"/>
  <c r="A8" i="1985"/>
  <c r="A7" i="1985"/>
  <c r="A3" i="1996"/>
  <c r="A11" i="1984"/>
  <c r="A10" i="1984"/>
  <c r="A7" i="1983"/>
  <c r="A14" i="1980"/>
  <c r="A13" i="1980"/>
  <c r="A12" i="1980"/>
  <c r="A12" i="1979"/>
  <c r="A11" i="1979"/>
  <c r="A10" i="1979"/>
  <c r="A9" i="1979"/>
  <c r="A11" i="1978"/>
  <c r="A10" i="1978"/>
  <c r="A6" i="1977"/>
  <c r="A5" i="1977"/>
  <c r="A3" i="1995"/>
  <c r="A2" i="1995"/>
  <c r="A4" i="1994"/>
  <c r="A3" i="1994"/>
  <c r="A2" i="1994"/>
  <c r="A12" i="1974"/>
  <c r="A11" i="1974"/>
  <c r="A13" i="1973"/>
  <c r="A12" i="1973"/>
  <c r="A11" i="1973"/>
  <c r="A10" i="1973"/>
  <c r="A9" i="1973"/>
  <c r="A9" i="1972"/>
  <c r="A8" i="1972"/>
  <c r="A7" i="1971"/>
  <c r="A6" i="1971"/>
  <c r="A5" i="1971"/>
  <c r="A8" i="1970"/>
  <c r="A7" i="1970"/>
  <c r="A4" i="1993"/>
  <c r="A3" i="1993"/>
  <c r="A2" i="1993"/>
  <c r="A8" i="1969"/>
  <c r="A5" i="1968"/>
  <c r="A4" i="1968"/>
  <c r="A12" i="1967"/>
  <c r="A11" i="1967"/>
  <c r="A10" i="1967"/>
  <c r="A9" i="1967"/>
  <c r="A6" i="1966"/>
  <c r="A5" i="1966"/>
  <c r="A11" i="1965"/>
  <c r="A10" i="1965"/>
  <c r="A9" i="1965"/>
  <c r="A10" i="1964"/>
  <c r="A9" i="1964"/>
  <c r="A8" i="1964"/>
  <c r="A7" i="1964"/>
  <c r="A6" i="1964"/>
  <c r="A8" i="1992"/>
  <c r="A7" i="1992"/>
  <c r="A5" i="1963"/>
  <c r="A6" i="1962"/>
  <c r="A5" i="1962"/>
  <c r="A7" i="1961"/>
  <c r="A6" i="1961"/>
  <c r="A6" i="1960"/>
  <c r="A5" i="1960"/>
  <c r="A4" i="1960"/>
  <c r="A5" i="1958"/>
  <c r="A6" i="1957"/>
  <c r="A5" i="1957"/>
  <c r="A6" i="1992"/>
  <c r="A5" i="1992"/>
  <c r="A4" i="1992"/>
  <c r="A3" i="1992"/>
  <c r="A2" i="1992"/>
  <c r="A13" i="1991"/>
  <c r="A12" i="1991"/>
  <c r="A11" i="1991"/>
  <c r="A10" i="1991"/>
  <c r="A9" i="1991"/>
  <c r="A8" i="1991"/>
  <c r="A7" i="1991"/>
  <c r="A6" i="1991"/>
  <c r="A5" i="1991"/>
  <c r="A4" i="1991"/>
  <c r="A3" i="1991"/>
  <c r="A2" i="1991"/>
  <c r="A11" i="1990"/>
  <c r="A10" i="1990"/>
  <c r="A9" i="1990"/>
  <c r="A8" i="1990"/>
  <c r="A7" i="1990"/>
  <c r="A6" i="1990"/>
  <c r="A5" i="1990"/>
  <c r="A4" i="1990"/>
  <c r="A3" i="1990"/>
  <c r="A2" i="1990"/>
  <c r="A15" i="1989"/>
  <c r="A14" i="1989"/>
  <c r="A13" i="1989"/>
  <c r="A12" i="1989"/>
  <c r="A11" i="1989"/>
  <c r="A10" i="1989"/>
  <c r="A9" i="1989"/>
  <c r="A8" i="1989"/>
  <c r="A7" i="1989"/>
  <c r="A6" i="1989"/>
  <c r="A5" i="1989"/>
  <c r="A4" i="1989"/>
  <c r="A3" i="1989"/>
  <c r="A2" i="1989"/>
  <c r="A12" i="1988"/>
  <c r="A11" i="1988"/>
  <c r="A10" i="1988"/>
  <c r="A8" i="1988"/>
  <c r="A7" i="1988"/>
  <c r="A6" i="1988"/>
  <c r="A5" i="1988"/>
  <c r="A4" i="1988"/>
  <c r="A3" i="1988"/>
  <c r="A2" i="1988"/>
  <c r="A16" i="1987"/>
  <c r="A15" i="1987"/>
  <c r="A14" i="1987"/>
  <c r="A13" i="1987"/>
  <c r="A12" i="1987"/>
  <c r="A11" i="1987"/>
  <c r="A10" i="1987"/>
  <c r="A9" i="1987"/>
  <c r="A8" i="1987"/>
  <c r="A7" i="1987"/>
  <c r="A6" i="1987"/>
  <c r="A5" i="1987"/>
  <c r="A4" i="1987"/>
  <c r="A3" i="1987"/>
  <c r="A2" i="1987"/>
  <c r="A7" i="1986"/>
  <c r="A6" i="1986"/>
  <c r="A5" i="1986"/>
  <c r="A4" i="1986"/>
  <c r="A3" i="1986"/>
  <c r="A2" i="1986"/>
  <c r="A6" i="1985"/>
  <c r="A5" i="1985"/>
  <c r="A4" i="1985"/>
  <c r="A3" i="1985"/>
  <c r="A2" i="1985"/>
  <c r="A9" i="1984"/>
  <c r="A8" i="1984"/>
  <c r="A7" i="1984"/>
  <c r="A6" i="1984"/>
  <c r="A5" i="1984"/>
  <c r="A4" i="1984"/>
  <c r="A3" i="1984"/>
  <c r="A2" i="1984"/>
  <c r="A6" i="1983"/>
  <c r="A5" i="1983"/>
  <c r="A4" i="1983"/>
  <c r="A3" i="1983"/>
  <c r="A2" i="1983"/>
  <c r="A4" i="1982"/>
  <c r="A3" i="1982"/>
  <c r="A2" i="1982"/>
  <c r="A3" i="1981"/>
  <c r="A2" i="1981"/>
  <c r="A11" i="1980"/>
  <c r="A10" i="1980"/>
  <c r="A9" i="1980"/>
  <c r="A8" i="1980"/>
  <c r="A7" i="1980"/>
  <c r="A6" i="1980"/>
  <c r="A5" i="1980"/>
  <c r="A4" i="1980"/>
  <c r="A3" i="1980"/>
  <c r="A2" i="1980"/>
  <c r="A8" i="1979"/>
  <c r="A7" i="1979"/>
  <c r="A6" i="1979"/>
  <c r="A5" i="1979"/>
  <c r="A4" i="1979"/>
  <c r="A3" i="1979"/>
  <c r="A2" i="1979"/>
  <c r="A9" i="1978"/>
  <c r="A8" i="1978"/>
  <c r="A7" i="1978"/>
  <c r="A6" i="1978"/>
  <c r="A5" i="1978"/>
  <c r="A4" i="1978"/>
  <c r="A3" i="1978"/>
  <c r="A2" i="1978"/>
  <c r="A4" i="1977"/>
  <c r="A3" i="1977"/>
  <c r="A2" i="1977"/>
  <c r="A4" i="1976"/>
  <c r="A3" i="1976"/>
  <c r="A2" i="1976"/>
  <c r="A3" i="1975"/>
  <c r="A2" i="1975"/>
  <c r="A10" i="1974"/>
  <c r="A9" i="1974"/>
  <c r="A8" i="1974"/>
  <c r="A7" i="1974"/>
  <c r="A6" i="1974"/>
  <c r="A5" i="1974"/>
  <c r="A4" i="1974"/>
  <c r="A3" i="1974"/>
  <c r="A2" i="1974"/>
  <c r="A8" i="1973"/>
  <c r="A7" i="1973"/>
  <c r="A6" i="1973"/>
  <c r="A5" i="1973"/>
  <c r="A4" i="1973"/>
  <c r="A3" i="1973"/>
  <c r="A2" i="1973"/>
  <c r="A7" i="1972"/>
  <c r="A6" i="1972"/>
  <c r="A5" i="1972"/>
  <c r="A4" i="1972"/>
  <c r="A3" i="1972"/>
  <c r="A2" i="1972"/>
  <c r="A4" i="1971"/>
  <c r="A3" i="1971"/>
  <c r="A2" i="1971"/>
  <c r="A6" i="1970"/>
  <c r="A5" i="1970"/>
  <c r="A4" i="1970"/>
  <c r="A3" i="1970"/>
  <c r="A2" i="1970"/>
  <c r="A7" i="1969"/>
  <c r="A6" i="1969"/>
  <c r="A5" i="1969"/>
  <c r="A4" i="1969"/>
  <c r="A3" i="1969"/>
  <c r="A2" i="1969"/>
  <c r="A3" i="1968"/>
  <c r="A2" i="1968"/>
  <c r="A8" i="1967"/>
  <c r="A7" i="1967"/>
  <c r="A6" i="1967"/>
  <c r="A5" i="1967"/>
  <c r="A4" i="1967"/>
  <c r="A3" i="1967"/>
  <c r="A2" i="1967"/>
  <c r="A4" i="1966"/>
  <c r="A2" i="1966"/>
  <c r="A8" i="1965"/>
  <c r="A7" i="1965"/>
  <c r="A6" i="1965"/>
  <c r="A5" i="1965"/>
  <c r="A4" i="1965"/>
  <c r="A3" i="1965"/>
  <c r="A2" i="1965"/>
  <c r="A5" i="1964"/>
  <c r="A4" i="1964"/>
  <c r="A3" i="1964"/>
  <c r="A2" i="1964"/>
  <c r="A4" i="1963"/>
  <c r="A3" i="1963"/>
  <c r="A2" i="1963"/>
  <c r="A4" i="1962"/>
  <c r="A3" i="1962"/>
  <c r="A2" i="1962"/>
  <c r="A5" i="1961"/>
  <c r="A4" i="1961"/>
  <c r="A3" i="1961"/>
  <c r="A2" i="1961"/>
  <c r="A3" i="1960"/>
  <c r="A2" i="1960"/>
  <c r="A4" i="1959"/>
  <c r="A3" i="1959"/>
  <c r="A2" i="1959"/>
  <c r="A4" i="1958"/>
  <c r="A3" i="1958"/>
  <c r="A2" i="1958"/>
  <c r="A4" i="1957"/>
  <c r="A3" i="1957"/>
  <c r="A2" i="1957"/>
  <c r="A4" i="1956"/>
  <c r="A3" i="1956"/>
  <c r="A2" i="1956"/>
  <c r="G4" i="832"/>
  <c r="G5" i="832"/>
  <c r="G6" i="832"/>
  <c r="G7" i="832"/>
  <c r="G8" i="832"/>
  <c r="G9" i="832"/>
  <c r="G10" i="832"/>
  <c r="G11" i="832"/>
  <c r="G12" i="832"/>
  <c r="G13" i="832"/>
  <c r="G14" i="832"/>
  <c r="G15" i="832"/>
  <c r="G16" i="832"/>
  <c r="G17" i="832"/>
  <c r="G18" i="832"/>
  <c r="G19" i="832"/>
  <c r="G20" i="832"/>
  <c r="G21" i="832"/>
  <c r="G22" i="832"/>
  <c r="G23" i="832"/>
  <c r="G24" i="832"/>
  <c r="G25" i="832"/>
  <c r="G26" i="832"/>
  <c r="G27" i="832"/>
  <c r="G28" i="832"/>
  <c r="G29" i="832"/>
  <c r="G30" i="832"/>
  <c r="G31" i="832"/>
  <c r="G32" i="832"/>
  <c r="G33" i="832"/>
  <c r="G34" i="832"/>
  <c r="G35" i="832"/>
  <c r="G36" i="832"/>
  <c r="G37" i="832"/>
  <c r="G38" i="832"/>
  <c r="G39" i="832"/>
  <c r="G40" i="832"/>
  <c r="G41" i="832"/>
  <c r="G42" i="832"/>
  <c r="G43" i="832"/>
  <c r="G44" i="832"/>
  <c r="G45" i="832"/>
  <c r="G46" i="832"/>
  <c r="G47" i="832"/>
  <c r="G48" i="832"/>
  <c r="G49" i="832"/>
  <c r="G50" i="832"/>
  <c r="G51" i="832"/>
  <c r="G52" i="832"/>
  <c r="G53" i="832"/>
  <c r="G54" i="832"/>
  <c r="G55" i="832"/>
  <c r="G56" i="832"/>
  <c r="G57" i="832"/>
  <c r="G58" i="832"/>
  <c r="G59" i="832"/>
  <c r="G60" i="832"/>
  <c r="G61" i="832"/>
  <c r="G62" i="832"/>
  <c r="G63" i="832"/>
  <c r="G64" i="832"/>
  <c r="G65" i="832"/>
  <c r="G66" i="832"/>
  <c r="G67" i="832"/>
  <c r="G68" i="832"/>
  <c r="G69" i="832"/>
  <c r="G70" i="832"/>
  <c r="G71" i="832"/>
  <c r="G72" i="832"/>
  <c r="G73" i="832"/>
  <c r="G74" i="832"/>
  <c r="G75" i="832"/>
  <c r="G76" i="832"/>
  <c r="G77" i="832"/>
  <c r="G78" i="832"/>
  <c r="G79" i="832"/>
  <c r="G80" i="832"/>
  <c r="G81" i="832"/>
  <c r="G82" i="832"/>
  <c r="G83" i="832"/>
  <c r="G84" i="832"/>
  <c r="G85" i="832"/>
  <c r="G86" i="832"/>
  <c r="G87" i="832"/>
  <c r="G88" i="832"/>
  <c r="G89" i="832"/>
  <c r="G90" i="832"/>
  <c r="G91" i="832"/>
  <c r="G92" i="832"/>
  <c r="G93" i="832"/>
  <c r="G94" i="832"/>
  <c r="G95" i="832"/>
  <c r="G96" i="832"/>
  <c r="G97" i="832"/>
  <c r="G98" i="832"/>
  <c r="G99" i="832"/>
  <c r="G100" i="832"/>
  <c r="G101" i="832"/>
  <c r="G102" i="832"/>
  <c r="G103" i="832"/>
  <c r="G104" i="832"/>
  <c r="G105" i="832"/>
  <c r="G106" i="832"/>
  <c r="G107" i="832"/>
  <c r="G108" i="832"/>
  <c r="G109" i="832"/>
  <c r="G110" i="832"/>
  <c r="G111" i="832"/>
  <c r="G112" i="832"/>
  <c r="G113" i="832"/>
  <c r="G114" i="832"/>
  <c r="G115" i="832"/>
  <c r="G116" i="832"/>
  <c r="G117" i="832"/>
  <c r="G118" i="832"/>
  <c r="G119" i="832"/>
  <c r="G120" i="832"/>
  <c r="G121" i="832"/>
  <c r="G122" i="832"/>
  <c r="G123" i="832"/>
  <c r="G124" i="832"/>
  <c r="G125" i="832"/>
  <c r="G126" i="832"/>
  <c r="G127" i="832"/>
  <c r="G128" i="832"/>
  <c r="G129" i="832"/>
  <c r="G130" i="832"/>
  <c r="G131" i="832"/>
  <c r="G132" i="832"/>
  <c r="G133" i="832"/>
  <c r="G134" i="832"/>
  <c r="G135" i="832"/>
  <c r="G136" i="832"/>
  <c r="G137" i="832"/>
  <c r="G138" i="832"/>
  <c r="G139" i="832"/>
  <c r="G140" i="832"/>
  <c r="G141" i="832"/>
  <c r="G142" i="832"/>
  <c r="G143" i="832"/>
  <c r="G144" i="832"/>
  <c r="G145" i="832"/>
  <c r="G146" i="832"/>
  <c r="G147" i="832"/>
  <c r="G148" i="832"/>
  <c r="G149" i="832"/>
  <c r="G150" i="832"/>
  <c r="G151" i="832"/>
  <c r="G152" i="832"/>
  <c r="G153" i="832"/>
  <c r="G154" i="832"/>
  <c r="G155" i="832"/>
  <c r="G156" i="832"/>
  <c r="G157" i="832"/>
  <c r="G158" i="832"/>
  <c r="G159" i="832"/>
  <c r="G160" i="832"/>
  <c r="G161" i="832"/>
  <c r="G162" i="832"/>
  <c r="G163" i="832"/>
  <c r="G164" i="832"/>
  <c r="G165" i="832"/>
  <c r="G166" i="832"/>
  <c r="G167" i="832"/>
  <c r="G168" i="832"/>
  <c r="G169" i="832"/>
  <c r="G170" i="832"/>
  <c r="G171" i="832"/>
  <c r="G172" i="832"/>
  <c r="G173" i="832"/>
  <c r="G174" i="832"/>
  <c r="G175" i="832"/>
  <c r="G176" i="832"/>
  <c r="G177" i="832"/>
  <c r="G178" i="832"/>
  <c r="G179" i="832"/>
  <c r="G180" i="832"/>
  <c r="G181" i="832"/>
  <c r="G182" i="832"/>
  <c r="G183" i="832"/>
  <c r="G184" i="832"/>
  <c r="G185" i="832"/>
  <c r="G186" i="832"/>
  <c r="G187" i="832"/>
  <c r="G188" i="832"/>
  <c r="G189" i="832"/>
  <c r="G190" i="832"/>
  <c r="G191" i="832"/>
  <c r="G192" i="832"/>
  <c r="G193" i="832"/>
  <c r="G194" i="832"/>
  <c r="G195" i="832"/>
  <c r="G196" i="832"/>
  <c r="G197" i="832"/>
  <c r="G198" i="832"/>
  <c r="G199" i="832"/>
  <c r="G200" i="832"/>
  <c r="G201" i="832"/>
  <c r="G202" i="832"/>
  <c r="G203" i="832"/>
  <c r="G204" i="832"/>
  <c r="G205" i="832"/>
  <c r="G206" i="832"/>
  <c r="G207" i="832"/>
  <c r="G208" i="832"/>
  <c r="G209" i="832"/>
  <c r="G210" i="832"/>
  <c r="G211" i="832"/>
  <c r="G212" i="832"/>
  <c r="G213" i="832"/>
  <c r="G214" i="832"/>
  <c r="G215" i="832"/>
  <c r="G216" i="832"/>
  <c r="G217" i="832"/>
  <c r="G218" i="832"/>
  <c r="G219" i="832"/>
  <c r="G220" i="832"/>
  <c r="G221" i="832"/>
  <c r="G222" i="832"/>
  <c r="G223" i="832"/>
  <c r="G224" i="832"/>
  <c r="G225" i="832"/>
  <c r="G226" i="832"/>
  <c r="G227" i="832"/>
  <c r="G228" i="832"/>
  <c r="G229" i="832"/>
  <c r="G230" i="832"/>
  <c r="G231" i="832"/>
  <c r="G232" i="832"/>
  <c r="G233" i="832"/>
  <c r="G234" i="832"/>
  <c r="G235" i="832"/>
  <c r="G236" i="832"/>
  <c r="G237" i="832"/>
  <c r="G238" i="832"/>
  <c r="G239" i="832"/>
  <c r="G240" i="832"/>
  <c r="G241" i="832"/>
  <c r="G242" i="832"/>
  <c r="G243" i="832"/>
  <c r="G244" i="832"/>
  <c r="G245" i="832"/>
  <c r="G246" i="832"/>
  <c r="G247" i="832"/>
  <c r="G248" i="832"/>
  <c r="G249" i="832"/>
  <c r="G250" i="832"/>
  <c r="G251" i="832"/>
  <c r="G252" i="832"/>
  <c r="G253" i="832"/>
  <c r="G254" i="832"/>
  <c r="G255" i="832"/>
  <c r="G256" i="832"/>
  <c r="G257" i="832"/>
  <c r="G258" i="832"/>
  <c r="G259" i="832"/>
  <c r="G260" i="832"/>
  <c r="G261" i="832"/>
  <c r="G262" i="832"/>
  <c r="G263" i="832"/>
  <c r="G264" i="832"/>
  <c r="G265" i="832"/>
  <c r="G266" i="832"/>
  <c r="G267" i="832"/>
  <c r="G268" i="832"/>
  <c r="G269" i="832"/>
  <c r="G270" i="832"/>
  <c r="G271" i="832"/>
  <c r="G272" i="832"/>
  <c r="G273" i="832"/>
  <c r="G274" i="832"/>
  <c r="G275" i="832"/>
  <c r="G276" i="832"/>
  <c r="G277" i="832"/>
  <c r="G278" i="832"/>
  <c r="G279" i="832"/>
  <c r="G280" i="832"/>
  <c r="G281" i="832"/>
  <c r="G282" i="832"/>
  <c r="G283" i="832"/>
  <c r="G284" i="832"/>
  <c r="G285" i="832"/>
  <c r="G286" i="832"/>
  <c r="G287" i="832"/>
  <c r="G288" i="832"/>
  <c r="G289" i="832"/>
  <c r="G290" i="832"/>
  <c r="G291" i="832"/>
  <c r="G292" i="832"/>
  <c r="G293" i="832"/>
  <c r="G294" i="832"/>
  <c r="G295" i="832"/>
  <c r="G296" i="832"/>
  <c r="G297" i="832"/>
  <c r="G298" i="832"/>
  <c r="G299" i="832"/>
  <c r="G300" i="832"/>
  <c r="G301" i="832"/>
  <c r="G302" i="832"/>
  <c r="G303" i="832"/>
  <c r="G304" i="832"/>
  <c r="G305" i="832"/>
  <c r="G306" i="832"/>
  <c r="G307" i="832"/>
  <c r="G308" i="832"/>
  <c r="G309" i="832"/>
  <c r="G310" i="832"/>
  <c r="G311" i="832"/>
  <c r="G312" i="832"/>
  <c r="G313" i="832"/>
  <c r="G314" i="832"/>
  <c r="G315" i="832"/>
  <c r="G316" i="832"/>
  <c r="G317" i="832"/>
  <c r="G318" i="832"/>
  <c r="G319" i="832"/>
  <c r="G320" i="832"/>
  <c r="G321" i="832"/>
  <c r="G322" i="832"/>
  <c r="G323" i="832"/>
  <c r="G324" i="832"/>
  <c r="G325" i="832"/>
  <c r="G326" i="832"/>
  <c r="G327" i="832"/>
  <c r="G328" i="832"/>
  <c r="G329" i="832"/>
  <c r="G330" i="832"/>
  <c r="G331" i="832"/>
  <c r="G332" i="832"/>
  <c r="G333" i="832"/>
  <c r="G334" i="832"/>
  <c r="G335" i="832"/>
  <c r="G336" i="832"/>
  <c r="G337" i="832"/>
  <c r="G338" i="832"/>
  <c r="G339" i="832"/>
  <c r="G340" i="832"/>
  <c r="G341" i="832"/>
  <c r="G342" i="832"/>
  <c r="G343" i="832"/>
  <c r="G344" i="832"/>
  <c r="G345" i="832"/>
  <c r="G346" i="832"/>
  <c r="G347" i="832"/>
  <c r="G348" i="832"/>
  <c r="G349" i="832"/>
  <c r="G350" i="832"/>
  <c r="G351" i="832"/>
  <c r="G352" i="832"/>
  <c r="G353" i="832"/>
  <c r="G354" i="832"/>
  <c r="G355" i="832"/>
  <c r="G356" i="832"/>
  <c r="G357" i="832"/>
  <c r="G358" i="832"/>
  <c r="G359" i="832"/>
  <c r="G360" i="832"/>
  <c r="G361" i="832"/>
  <c r="G362" i="832"/>
  <c r="G363" i="832"/>
  <c r="G364" i="832"/>
  <c r="G365" i="832"/>
  <c r="G366" i="832"/>
  <c r="G367" i="832"/>
  <c r="G368" i="832"/>
  <c r="G369" i="832"/>
  <c r="G370" i="832"/>
  <c r="G371" i="832"/>
  <c r="G372" i="832"/>
  <c r="G373" i="832"/>
  <c r="G374" i="832"/>
  <c r="G3" i="832"/>
  <c r="G3" i="831"/>
  <c r="G4" i="831"/>
  <c r="G5" i="831"/>
  <c r="E5" i="831" s="1"/>
  <c r="G6" i="831"/>
  <c r="G7" i="831"/>
  <c r="G8" i="831"/>
  <c r="G9" i="831"/>
  <c r="E9" i="831" s="1"/>
  <c r="G10" i="831"/>
  <c r="E10" i="831" s="1"/>
  <c r="G11" i="831"/>
  <c r="G12" i="831"/>
  <c r="E12" i="831" s="1"/>
  <c r="G13" i="831"/>
  <c r="E13" i="831" s="1"/>
  <c r="G14" i="831"/>
  <c r="G15" i="831"/>
  <c r="G16" i="831"/>
  <c r="G17" i="831"/>
  <c r="E17" i="831" s="1"/>
  <c r="G18" i="831"/>
  <c r="E18" i="831" s="1"/>
  <c r="G19" i="831"/>
  <c r="G20" i="831"/>
  <c r="E20" i="831" s="1"/>
  <c r="G21" i="831"/>
  <c r="E21" i="831" s="1"/>
  <c r="G22" i="831"/>
  <c r="G23" i="831"/>
  <c r="G24" i="831"/>
  <c r="G25" i="831"/>
  <c r="E25" i="831" s="1"/>
  <c r="G26" i="831"/>
  <c r="E26" i="831" s="1"/>
  <c r="G27" i="831"/>
  <c r="G28" i="831"/>
  <c r="E28" i="831" s="1"/>
  <c r="G29" i="831"/>
  <c r="E29" i="831" s="1"/>
  <c r="G30" i="831"/>
  <c r="G31" i="831"/>
  <c r="G32" i="831"/>
  <c r="G33" i="831"/>
  <c r="E33" i="831" s="1"/>
  <c r="G34" i="831"/>
  <c r="E34" i="831" s="1"/>
  <c r="G35" i="831"/>
  <c r="G36" i="831"/>
  <c r="G37" i="831"/>
  <c r="E37" i="831" s="1"/>
  <c r="G38" i="831"/>
  <c r="G39" i="831"/>
  <c r="G40" i="831"/>
  <c r="G41" i="831"/>
  <c r="E41" i="831" s="1"/>
  <c r="G42" i="831"/>
  <c r="E42" i="831" s="1"/>
  <c r="G43" i="831"/>
  <c r="E43" i="831" s="1"/>
  <c r="G44" i="831"/>
  <c r="E44" i="831" s="1"/>
  <c r="G45" i="831"/>
  <c r="G46" i="831"/>
  <c r="G47" i="831"/>
  <c r="G48" i="831"/>
  <c r="G49" i="831"/>
  <c r="E49" i="831" s="1"/>
  <c r="G50" i="831"/>
  <c r="E50" i="831" s="1"/>
  <c r="G51" i="831"/>
  <c r="G52" i="831"/>
  <c r="E52" i="831" s="1"/>
  <c r="G53" i="831"/>
  <c r="E53" i="831" s="1"/>
  <c r="G54" i="831"/>
  <c r="G55" i="831"/>
  <c r="G56" i="831"/>
  <c r="G57" i="831"/>
  <c r="E57" i="831" s="1"/>
  <c r="G58" i="831"/>
  <c r="E58" i="831" s="1"/>
  <c r="G59" i="831"/>
  <c r="G60" i="831"/>
  <c r="G61" i="831"/>
  <c r="E61" i="831" s="1"/>
  <c r="G62" i="831"/>
  <c r="G63" i="831"/>
  <c r="G64" i="831"/>
  <c r="G65" i="831"/>
  <c r="E65" i="831" s="1"/>
  <c r="G66" i="831"/>
  <c r="E66" i="831" s="1"/>
  <c r="G67" i="831"/>
  <c r="G68" i="831"/>
  <c r="E68" i="831" s="1"/>
  <c r="G69" i="831"/>
  <c r="E69" i="831" s="1"/>
  <c r="G70" i="831"/>
  <c r="G71" i="831"/>
  <c r="G72" i="831"/>
  <c r="G73" i="831"/>
  <c r="E73" i="831" s="1"/>
  <c r="G74" i="831"/>
  <c r="E74" i="831" s="1"/>
  <c r="G75" i="831"/>
  <c r="G76" i="831"/>
  <c r="E76" i="831" s="1"/>
  <c r="G77" i="831"/>
  <c r="E77" i="831" s="1"/>
  <c r="G78" i="831"/>
  <c r="G79" i="831"/>
  <c r="G80" i="831"/>
  <c r="G81" i="831"/>
  <c r="E81" i="831" s="1"/>
  <c r="G82" i="831"/>
  <c r="E82" i="831" s="1"/>
  <c r="G83" i="831"/>
  <c r="G84" i="831"/>
  <c r="G85" i="831"/>
  <c r="E85" i="831" s="1"/>
  <c r="G86" i="831"/>
  <c r="G87" i="831"/>
  <c r="G88" i="831"/>
  <c r="G89" i="831"/>
  <c r="E89" i="831" s="1"/>
  <c r="G90" i="831"/>
  <c r="E90" i="831" s="1"/>
  <c r="G91" i="831"/>
  <c r="G92" i="831"/>
  <c r="G93" i="831"/>
  <c r="G94" i="831"/>
  <c r="G95" i="831"/>
  <c r="G96" i="831"/>
  <c r="G97" i="831"/>
  <c r="E97" i="831" s="1"/>
  <c r="G98" i="831"/>
  <c r="E98" i="831" s="1"/>
  <c r="G99" i="831"/>
  <c r="E99" i="831" s="1"/>
  <c r="G100" i="831"/>
  <c r="E100" i="831" s="1"/>
  <c r="G101" i="831"/>
  <c r="E101" i="831" s="1"/>
  <c r="G102" i="831"/>
  <c r="G103" i="831"/>
  <c r="G104" i="831"/>
  <c r="G105" i="831"/>
  <c r="E105" i="831" s="1"/>
  <c r="G106" i="831"/>
  <c r="E106" i="831" s="1"/>
  <c r="G107" i="831"/>
  <c r="G108" i="831"/>
  <c r="E108" i="831" s="1"/>
  <c r="G109" i="831"/>
  <c r="E109" i="831" s="1"/>
  <c r="G110" i="831"/>
  <c r="G111" i="831"/>
  <c r="G112" i="831"/>
  <c r="G113" i="831"/>
  <c r="E113" i="831" s="1"/>
  <c r="G114" i="831"/>
  <c r="E114" i="831" s="1"/>
  <c r="G115" i="831"/>
  <c r="G116" i="831"/>
  <c r="E116" i="831" s="1"/>
  <c r="G117" i="831"/>
  <c r="E117" i="831" s="1"/>
  <c r="G118" i="831"/>
  <c r="G119" i="831"/>
  <c r="G120" i="831"/>
  <c r="G121" i="831"/>
  <c r="E121" i="831" s="1"/>
  <c r="G122" i="831"/>
  <c r="E122" i="831" s="1"/>
  <c r="G123" i="831"/>
  <c r="G124" i="831"/>
  <c r="E124" i="831" s="1"/>
  <c r="G125" i="831"/>
  <c r="E125" i="831" s="1"/>
  <c r="G126" i="831"/>
  <c r="G127" i="831"/>
  <c r="G128" i="831"/>
  <c r="G129" i="831"/>
  <c r="E129" i="831" s="1"/>
  <c r="G130" i="831"/>
  <c r="E130" i="831" s="1"/>
  <c r="G131" i="831"/>
  <c r="G132" i="831"/>
  <c r="E132" i="831" s="1"/>
  <c r="G133" i="831"/>
  <c r="G134" i="831"/>
  <c r="G135" i="831"/>
  <c r="G136" i="831"/>
  <c r="G137" i="831"/>
  <c r="E137" i="831" s="1"/>
  <c r="G138" i="831"/>
  <c r="E138" i="831" s="1"/>
  <c r="G139" i="831"/>
  <c r="E139" i="831" s="1"/>
  <c r="G140" i="831"/>
  <c r="E140" i="831" s="1"/>
  <c r="G141" i="831"/>
  <c r="E141" i="831" s="1"/>
  <c r="G142" i="831"/>
  <c r="G143" i="831"/>
  <c r="E143" i="831" s="1"/>
  <c r="G144" i="831"/>
  <c r="G145" i="831"/>
  <c r="E145" i="831" s="1"/>
  <c r="G146" i="831"/>
  <c r="E146" i="831" s="1"/>
  <c r="G147" i="831"/>
  <c r="E147" i="831" s="1"/>
  <c r="G148" i="831"/>
  <c r="E148" i="831" s="1"/>
  <c r="G149" i="831"/>
  <c r="E149" i="831" s="1"/>
  <c r="G150" i="831"/>
  <c r="G151" i="831"/>
  <c r="G152" i="831"/>
  <c r="G153" i="831"/>
  <c r="E153" i="831" s="1"/>
  <c r="G154" i="831"/>
  <c r="E154" i="831" s="1"/>
  <c r="G155" i="831"/>
  <c r="G156" i="831"/>
  <c r="E156" i="831" s="1"/>
  <c r="G157" i="831"/>
  <c r="E157" i="831" s="1"/>
  <c r="G158" i="831"/>
  <c r="G159" i="831"/>
  <c r="G160" i="831"/>
  <c r="G161" i="831"/>
  <c r="E161" i="831" s="1"/>
  <c r="G162" i="831"/>
  <c r="E162" i="831" s="1"/>
  <c r="G163" i="831"/>
  <c r="G164" i="831"/>
  <c r="E164" i="831" s="1"/>
  <c r="G165" i="831"/>
  <c r="E165" i="831" s="1"/>
  <c r="G166" i="831"/>
  <c r="G167" i="831"/>
  <c r="G168" i="831"/>
  <c r="G169" i="831"/>
  <c r="E169" i="831" s="1"/>
  <c r="G170" i="831"/>
  <c r="E170" i="831" s="1"/>
  <c r="G171" i="831"/>
  <c r="E171" i="831" s="1"/>
  <c r="G172" i="831"/>
  <c r="E172" i="831" s="1"/>
  <c r="G173" i="831"/>
  <c r="E173" i="831" s="1"/>
  <c r="G174" i="831"/>
  <c r="G175" i="831"/>
  <c r="G176" i="831"/>
  <c r="G177" i="831"/>
  <c r="E177" i="831" s="1"/>
  <c r="G178" i="831"/>
  <c r="E178" i="831" s="1"/>
  <c r="G179" i="831"/>
  <c r="G180" i="831"/>
  <c r="E180" i="831" s="1"/>
  <c r="G181" i="831"/>
  <c r="E181" i="831" s="1"/>
  <c r="G182" i="831"/>
  <c r="G183" i="831"/>
  <c r="E183" i="831" s="1"/>
  <c r="G184" i="831"/>
  <c r="G185" i="831"/>
  <c r="E185" i="831" s="1"/>
  <c r="G186" i="831"/>
  <c r="E186" i="831" s="1"/>
  <c r="G187" i="831"/>
  <c r="E187" i="831" s="1"/>
  <c r="G188" i="831"/>
  <c r="E188" i="831" s="1"/>
  <c r="G189" i="831"/>
  <c r="E189" i="831" s="1"/>
  <c r="G190" i="831"/>
  <c r="G191" i="831"/>
  <c r="G192" i="831"/>
  <c r="G193" i="831"/>
  <c r="E193" i="831" s="1"/>
  <c r="G194" i="831"/>
  <c r="E194" i="831" s="1"/>
  <c r="G195" i="831"/>
  <c r="G196" i="831"/>
  <c r="E196" i="831" s="1"/>
  <c r="G197" i="831"/>
  <c r="E197" i="831" s="1"/>
  <c r="G198" i="831"/>
  <c r="G199" i="831"/>
  <c r="G200" i="831"/>
  <c r="G201" i="831"/>
  <c r="E201" i="831" s="1"/>
  <c r="G202" i="831"/>
  <c r="E202" i="831" s="1"/>
  <c r="G203" i="831"/>
  <c r="E203" i="831" s="1"/>
  <c r="G204" i="831"/>
  <c r="E204" i="831" s="1"/>
  <c r="G205" i="831"/>
  <c r="E205" i="831" s="1"/>
  <c r="G206" i="831"/>
  <c r="G207" i="831"/>
  <c r="G208" i="831"/>
  <c r="G209" i="831"/>
  <c r="E209" i="831" s="1"/>
  <c r="G210" i="831"/>
  <c r="E210" i="831" s="1"/>
  <c r="G211" i="831"/>
  <c r="E211" i="831" s="1"/>
  <c r="G212" i="831"/>
  <c r="E212" i="831" s="1"/>
  <c r="G213" i="831"/>
  <c r="E213" i="831" s="1"/>
  <c r="G214" i="831"/>
  <c r="E214" i="831" s="1"/>
  <c r="G215" i="831"/>
  <c r="E215" i="831" s="1"/>
  <c r="G216" i="831"/>
  <c r="E216" i="831" s="1"/>
  <c r="G217" i="831"/>
  <c r="E217" i="831" s="1"/>
  <c r="G218" i="831"/>
  <c r="E218" i="831" s="1"/>
  <c r="G219" i="831"/>
  <c r="E219" i="831" s="1"/>
  <c r="G220" i="831"/>
  <c r="E220" i="831" s="1"/>
  <c r="G221" i="831"/>
  <c r="E221" i="831" s="1"/>
  <c r="G222" i="831"/>
  <c r="G223" i="831"/>
  <c r="G224" i="831"/>
  <c r="E224" i="831" s="1"/>
  <c r="G225" i="831"/>
  <c r="E225" i="831" s="1"/>
  <c r="G226" i="831"/>
  <c r="E226" i="831" s="1"/>
  <c r="G227" i="831"/>
  <c r="G228" i="831"/>
  <c r="E228" i="831" s="1"/>
  <c r="G229" i="831"/>
  <c r="G230" i="831"/>
  <c r="E230" i="831" s="1"/>
  <c r="G231" i="831"/>
  <c r="E231" i="831" s="1"/>
  <c r="G232" i="831"/>
  <c r="G233" i="831"/>
  <c r="E233" i="831" s="1"/>
  <c r="G234" i="831"/>
  <c r="E234" i="831" s="1"/>
  <c r="G235" i="831"/>
  <c r="G236" i="831"/>
  <c r="E236" i="831" s="1"/>
  <c r="G237" i="831"/>
  <c r="E237" i="831" s="1"/>
  <c r="G238" i="831"/>
  <c r="E238" i="831" s="1"/>
  <c r="G239" i="831"/>
  <c r="G240" i="831"/>
  <c r="E240" i="831" s="1"/>
  <c r="G241" i="831"/>
  <c r="E241" i="831" s="1"/>
  <c r="G242" i="831"/>
  <c r="E242" i="831" s="1"/>
  <c r="G243" i="831"/>
  <c r="E243" i="831" s="1"/>
  <c r="G244" i="831"/>
  <c r="E244" i="831" s="1"/>
  <c r="G245" i="831"/>
  <c r="E245" i="831" s="1"/>
  <c r="G246" i="831"/>
  <c r="E246" i="831" s="1"/>
  <c r="G247" i="831"/>
  <c r="E247" i="831" s="1"/>
  <c r="G248" i="831"/>
  <c r="E248" i="831" s="1"/>
  <c r="G249" i="831"/>
  <c r="E249" i="831" s="1"/>
  <c r="G250" i="831"/>
  <c r="E250" i="831" s="1"/>
  <c r="G251" i="831"/>
  <c r="E251" i="831" s="1"/>
  <c r="G252" i="831"/>
  <c r="E252" i="831" s="1"/>
  <c r="G253" i="831"/>
  <c r="E253" i="831" s="1"/>
  <c r="G254" i="831"/>
  <c r="G255" i="831"/>
  <c r="G256" i="831"/>
  <c r="E256" i="831" s="1"/>
  <c r="G257" i="831"/>
  <c r="E257" i="831" s="1"/>
  <c r="G258" i="831"/>
  <c r="E258" i="831" s="1"/>
  <c r="G259" i="831"/>
  <c r="E259" i="831" s="1"/>
  <c r="G260" i="831"/>
  <c r="E260" i="831" s="1"/>
  <c r="G261" i="831"/>
  <c r="E261" i="831" s="1"/>
  <c r="G262" i="831"/>
  <c r="E262" i="831" s="1"/>
  <c r="G263" i="831"/>
  <c r="E263" i="831" s="1"/>
  <c r="G264" i="831"/>
  <c r="E264" i="831" s="1"/>
  <c r="G265" i="831"/>
  <c r="E265" i="831" s="1"/>
  <c r="G266" i="831"/>
  <c r="E266" i="831" s="1"/>
  <c r="G267" i="831"/>
  <c r="E267" i="831" s="1"/>
  <c r="G268" i="831"/>
  <c r="E268" i="831" s="1"/>
  <c r="G269" i="831"/>
  <c r="E269" i="831" s="1"/>
  <c r="G270" i="831"/>
  <c r="E270" i="831" s="1"/>
  <c r="G271" i="831"/>
  <c r="G272" i="831"/>
  <c r="G273" i="831"/>
  <c r="E273" i="831" s="1"/>
  <c r="G274" i="831"/>
  <c r="E274" i="831" s="1"/>
  <c r="G275" i="831"/>
  <c r="G276" i="831"/>
  <c r="E276" i="831" s="1"/>
  <c r="G277" i="831"/>
  <c r="E277" i="831" s="1"/>
  <c r="G278" i="831"/>
  <c r="E278" i="831" s="1"/>
  <c r="G279" i="831"/>
  <c r="G280" i="831"/>
  <c r="E280" i="831" s="1"/>
  <c r="G281" i="831"/>
  <c r="E281" i="831" s="1"/>
  <c r="G282" i="831"/>
  <c r="E282" i="831" s="1"/>
  <c r="G283" i="831"/>
  <c r="E283" i="831" s="1"/>
  <c r="G284" i="831"/>
  <c r="E284" i="831" s="1"/>
  <c r="G285" i="831"/>
  <c r="E285" i="831" s="1"/>
  <c r="G286" i="831"/>
  <c r="E286" i="831" s="1"/>
  <c r="G287" i="831"/>
  <c r="E287" i="831" s="1"/>
  <c r="G288" i="831"/>
  <c r="E288" i="831" s="1"/>
  <c r="G289" i="831"/>
  <c r="E289" i="831" s="1"/>
  <c r="G290" i="831"/>
  <c r="E290" i="831" s="1"/>
  <c r="G291" i="831"/>
  <c r="E291" i="831" s="1"/>
  <c r="G292" i="831"/>
  <c r="E292" i="831" s="1"/>
  <c r="G293" i="831"/>
  <c r="E293" i="831" s="1"/>
  <c r="G294" i="831"/>
  <c r="E294" i="831" s="1"/>
  <c r="G295" i="831"/>
  <c r="E295" i="831" s="1"/>
  <c r="G296" i="831"/>
  <c r="E296" i="831" s="1"/>
  <c r="G297" i="831"/>
  <c r="E297" i="831" s="1"/>
  <c r="G298" i="831"/>
  <c r="E298" i="831" s="1"/>
  <c r="G299" i="831"/>
  <c r="E299" i="831" s="1"/>
  <c r="G300" i="831"/>
  <c r="E300" i="831" s="1"/>
  <c r="G301" i="831"/>
  <c r="E301" i="831" s="1"/>
  <c r="G302" i="831"/>
  <c r="E302" i="831" s="1"/>
  <c r="G303" i="831"/>
  <c r="G304" i="831"/>
  <c r="E304" i="831" s="1"/>
  <c r="G305" i="831"/>
  <c r="E305" i="831" s="1"/>
  <c r="G306" i="831"/>
  <c r="E306" i="831" s="1"/>
  <c r="G307" i="831"/>
  <c r="E307" i="831" s="1"/>
  <c r="G308" i="831"/>
  <c r="G309" i="831"/>
  <c r="E309" i="831" s="1"/>
  <c r="G310" i="831"/>
  <c r="E310" i="831" s="1"/>
  <c r="G311" i="831"/>
  <c r="E311" i="831" s="1"/>
  <c r="G312" i="831"/>
  <c r="E312" i="831" s="1"/>
  <c r="G313" i="831"/>
  <c r="E313" i="831" s="1"/>
  <c r="G314" i="831"/>
  <c r="E314" i="831" s="1"/>
  <c r="G315" i="831"/>
  <c r="E315" i="831" s="1"/>
  <c r="G316" i="831"/>
  <c r="E316" i="831" s="1"/>
  <c r="G317" i="831"/>
  <c r="E317" i="831" s="1"/>
  <c r="G318" i="831"/>
  <c r="E318" i="831" s="1"/>
  <c r="G319" i="831"/>
  <c r="E319" i="831" s="1"/>
  <c r="G320" i="831"/>
  <c r="E320" i="831" s="1"/>
  <c r="G321" i="831"/>
  <c r="E321" i="831" s="1"/>
  <c r="G322" i="831"/>
  <c r="E322" i="831" s="1"/>
  <c r="G323" i="831"/>
  <c r="E323" i="831" s="1"/>
  <c r="G324" i="831"/>
  <c r="E324" i="831" s="1"/>
  <c r="G325" i="831"/>
  <c r="E325" i="831" s="1"/>
  <c r="G326" i="831"/>
  <c r="E326" i="831" s="1"/>
  <c r="G327" i="831"/>
  <c r="G328" i="831"/>
  <c r="E328" i="831" s="1"/>
  <c r="G329" i="831"/>
  <c r="E329" i="831" s="1"/>
  <c r="G330" i="831"/>
  <c r="E330" i="831" s="1"/>
  <c r="G331" i="831"/>
  <c r="E331" i="831" s="1"/>
  <c r="G332" i="831"/>
  <c r="E332" i="831" s="1"/>
  <c r="G333" i="831"/>
  <c r="E333" i="831" s="1"/>
  <c r="G334" i="831"/>
  <c r="E334" i="831" s="1"/>
  <c r="G335" i="831"/>
  <c r="E335" i="831" s="1"/>
  <c r="G336" i="831"/>
  <c r="E336" i="831" s="1"/>
  <c r="G337" i="831"/>
  <c r="E337" i="831" s="1"/>
  <c r="G338" i="831"/>
  <c r="E338" i="831" s="1"/>
  <c r="G339" i="831"/>
  <c r="E339" i="831" s="1"/>
  <c r="G340" i="831"/>
  <c r="E340" i="831" s="1"/>
  <c r="G341" i="831"/>
  <c r="E341" i="831" s="1"/>
  <c r="G342" i="831"/>
  <c r="E342" i="831" s="1"/>
  <c r="G343" i="831"/>
  <c r="G344" i="831"/>
  <c r="E344" i="831" s="1"/>
  <c r="G345" i="831"/>
  <c r="E345" i="831" s="1"/>
  <c r="G346" i="831"/>
  <c r="E346" i="831" s="1"/>
  <c r="G348" i="831"/>
  <c r="E348" i="831" s="1"/>
  <c r="G349" i="831"/>
  <c r="E349" i="831" s="1"/>
  <c r="G350" i="831"/>
  <c r="E350" i="831" s="1"/>
  <c r="G351" i="831"/>
  <c r="E351" i="831" s="1"/>
  <c r="G352" i="831"/>
  <c r="E352" i="831" s="1"/>
  <c r="G353" i="831"/>
  <c r="E353" i="831" s="1"/>
  <c r="G354" i="831"/>
  <c r="E354" i="831" s="1"/>
  <c r="G355" i="831"/>
  <c r="E355" i="831" s="1"/>
  <c r="G356" i="831"/>
  <c r="E356" i="831" s="1"/>
  <c r="G357" i="831"/>
  <c r="E357" i="831" s="1"/>
  <c r="G358" i="831"/>
  <c r="E358" i="831" s="1"/>
  <c r="G359" i="831"/>
  <c r="E359" i="831" s="1"/>
  <c r="G360" i="831"/>
  <c r="E360" i="831" s="1"/>
  <c r="G361" i="831"/>
  <c r="E361" i="831" s="1"/>
  <c r="G362" i="831"/>
  <c r="E362" i="831" s="1"/>
  <c r="G363" i="831"/>
  <c r="E363" i="831" s="1"/>
  <c r="G364" i="831"/>
  <c r="E364" i="831" s="1"/>
  <c r="G365" i="831"/>
  <c r="E365" i="831" s="1"/>
  <c r="G366" i="831"/>
  <c r="E366" i="831" s="1"/>
  <c r="G367" i="831"/>
  <c r="E367" i="831" s="1"/>
  <c r="G368" i="831"/>
  <c r="E368" i="831" s="1"/>
  <c r="G369" i="831"/>
  <c r="E369" i="831" s="1"/>
  <c r="G370" i="831"/>
  <c r="E370" i="831" s="1"/>
  <c r="G347" i="831"/>
  <c r="E347" i="831" s="1"/>
  <c r="E4" i="831"/>
  <c r="E6" i="831"/>
  <c r="E7" i="831"/>
  <c r="E8" i="831"/>
  <c r="E11" i="831"/>
  <c r="E14" i="831"/>
  <c r="E15" i="831"/>
  <c r="E16" i="831"/>
  <c r="E19" i="831"/>
  <c r="E22" i="831"/>
  <c r="E23" i="831"/>
  <c r="E24" i="831"/>
  <c r="E27" i="831"/>
  <c r="E30" i="831"/>
  <c r="E31" i="831"/>
  <c r="E32" i="831"/>
  <c r="E35" i="831"/>
  <c r="E36" i="831"/>
  <c r="E38" i="831"/>
  <c r="E39" i="831"/>
  <c r="E40" i="831"/>
  <c r="E45" i="831"/>
  <c r="E46" i="831"/>
  <c r="E47" i="831"/>
  <c r="E48" i="831"/>
  <c r="E51" i="831"/>
  <c r="E54" i="831"/>
  <c r="E55" i="831"/>
  <c r="E56" i="831"/>
  <c r="E59" i="831"/>
  <c r="E60" i="831"/>
  <c r="E62" i="831"/>
  <c r="E63" i="831"/>
  <c r="E64" i="831"/>
  <c r="E67" i="831"/>
  <c r="E70" i="831"/>
  <c r="E71" i="831"/>
  <c r="E72" i="831"/>
  <c r="E75" i="831"/>
  <c r="E78" i="831"/>
  <c r="E79" i="831"/>
  <c r="E80" i="831"/>
  <c r="E83" i="831"/>
  <c r="E84" i="831"/>
  <c r="E86" i="831"/>
  <c r="E87" i="831"/>
  <c r="E88" i="831"/>
  <c r="E91" i="831"/>
  <c r="E92" i="831"/>
  <c r="E93" i="831"/>
  <c r="E94" i="831"/>
  <c r="E95" i="831"/>
  <c r="E96" i="831"/>
  <c r="E102" i="831"/>
  <c r="E103" i="831"/>
  <c r="E104" i="831"/>
  <c r="E107" i="831"/>
  <c r="E110" i="831"/>
  <c r="E111" i="831"/>
  <c r="E112" i="831"/>
  <c r="E115" i="831"/>
  <c r="E118" i="831"/>
  <c r="E119" i="831"/>
  <c r="E120" i="831"/>
  <c r="E123" i="831"/>
  <c r="E126" i="831"/>
  <c r="E127" i="831"/>
  <c r="E128" i="831"/>
  <c r="E131" i="831"/>
  <c r="E133" i="831"/>
  <c r="E134" i="831"/>
  <c r="E135" i="831"/>
  <c r="E136" i="831"/>
  <c r="E142" i="831"/>
  <c r="E144" i="831"/>
  <c r="E150" i="831"/>
  <c r="E151" i="831"/>
  <c r="E152" i="831"/>
  <c r="E155" i="831"/>
  <c r="E158" i="831"/>
  <c r="E159" i="831"/>
  <c r="E160" i="831"/>
  <c r="E163" i="831"/>
  <c r="E166" i="831"/>
  <c r="E167" i="831"/>
  <c r="E168" i="831"/>
  <c r="E174" i="831"/>
  <c r="E175" i="831"/>
  <c r="E176" i="831"/>
  <c r="E179" i="831"/>
  <c r="E182" i="831"/>
  <c r="E184" i="831"/>
  <c r="E190" i="831"/>
  <c r="E191" i="831"/>
  <c r="E192" i="831"/>
  <c r="E195" i="831"/>
  <c r="E198" i="831"/>
  <c r="E199" i="831"/>
  <c r="E200" i="831"/>
  <c r="E206" i="831"/>
  <c r="E207" i="831"/>
  <c r="E208" i="831"/>
  <c r="E222" i="831"/>
  <c r="E223" i="831"/>
  <c r="E227" i="831"/>
  <c r="E229" i="831"/>
  <c r="E232" i="831"/>
  <c r="E235" i="831"/>
  <c r="E239" i="831"/>
  <c r="E254" i="831"/>
  <c r="E255" i="831"/>
  <c r="E271" i="831"/>
  <c r="E272" i="831"/>
  <c r="E275" i="831"/>
  <c r="E279" i="831"/>
  <c r="E303" i="831"/>
  <c r="E308" i="831"/>
  <c r="E327" i="831"/>
  <c r="E343" i="831"/>
  <c r="E3" i="831"/>
  <c r="A5" i="2002" l="1"/>
  <c r="A2" i="2002"/>
  <c r="A6" i="2002"/>
  <c r="A3" i="2002"/>
  <c r="A7" i="2002"/>
  <c r="A4" i="2002"/>
  <c r="A3" i="2000"/>
  <c r="A2" i="2000"/>
  <c r="A5" i="2000"/>
  <c r="A6" i="2000"/>
  <c r="A5" i="1996"/>
  <c r="A2" i="1996"/>
  <c r="A6" i="1996"/>
  <c r="E2" i="832"/>
  <c r="I29" i="737" l="1"/>
  <c r="I30" i="737"/>
  <c r="I31" i="737"/>
  <c r="I32" i="737"/>
  <c r="I33" i="737"/>
  <c r="I34" i="737"/>
  <c r="I35" i="737"/>
  <c r="H29" i="737" l="1"/>
  <c r="H30" i="737"/>
  <c r="H31" i="737"/>
  <c r="H32" i="737"/>
  <c r="H33" i="737"/>
  <c r="H34" i="737"/>
  <c r="H35" i="737"/>
  <c r="E5" i="832"/>
  <c r="E6" i="832"/>
  <c r="E7" i="832"/>
  <c r="E8" i="832"/>
  <c r="E9" i="832"/>
  <c r="E10" i="832"/>
  <c r="E11" i="832"/>
  <c r="E12" i="832"/>
  <c r="E13" i="832"/>
  <c r="E14" i="832"/>
  <c r="E15" i="832"/>
  <c r="E16" i="832"/>
  <c r="E17" i="832"/>
  <c r="E18" i="832"/>
  <c r="E19" i="832"/>
  <c r="E20" i="832"/>
  <c r="E21" i="832"/>
  <c r="E22" i="832"/>
  <c r="E23" i="832"/>
  <c r="E24" i="832"/>
  <c r="E25" i="832"/>
  <c r="E26" i="832"/>
  <c r="E27" i="832"/>
  <c r="E28" i="832"/>
  <c r="E29" i="832"/>
  <c r="E30" i="832"/>
  <c r="E31" i="832"/>
  <c r="E32" i="832"/>
  <c r="E33" i="832"/>
  <c r="E34" i="832"/>
  <c r="E35" i="832"/>
  <c r="E36" i="832"/>
  <c r="E37" i="832"/>
  <c r="E38" i="832"/>
  <c r="E39" i="832"/>
  <c r="E40" i="832"/>
  <c r="E41" i="832"/>
  <c r="E42" i="832"/>
  <c r="E43" i="832"/>
  <c r="E44" i="832"/>
  <c r="E45" i="832"/>
  <c r="E46" i="832"/>
  <c r="E47" i="832"/>
  <c r="E48" i="832"/>
  <c r="E49" i="832"/>
  <c r="E50" i="832"/>
  <c r="E51" i="832"/>
  <c r="E52" i="832"/>
  <c r="E53" i="832"/>
  <c r="E54" i="832"/>
  <c r="E55" i="832"/>
  <c r="E56" i="832"/>
  <c r="E57" i="832"/>
  <c r="E58" i="832"/>
  <c r="E59" i="832"/>
  <c r="E60" i="832"/>
  <c r="E61" i="832"/>
  <c r="E62" i="832"/>
  <c r="E63" i="832"/>
  <c r="E64" i="832"/>
  <c r="E65" i="832"/>
  <c r="E66" i="832"/>
  <c r="E67" i="832"/>
  <c r="E68" i="832"/>
  <c r="E69" i="832"/>
  <c r="E70" i="832"/>
  <c r="E71" i="832"/>
  <c r="E72" i="832"/>
  <c r="E73" i="832"/>
  <c r="E74" i="832"/>
  <c r="E75" i="832"/>
  <c r="E76" i="832"/>
  <c r="E77" i="832"/>
  <c r="E78" i="832"/>
  <c r="E79" i="832"/>
  <c r="E80" i="832"/>
  <c r="E81" i="832"/>
  <c r="E82" i="832"/>
  <c r="E83" i="832"/>
  <c r="E84" i="832"/>
  <c r="E85" i="832"/>
  <c r="E86" i="832"/>
  <c r="E87" i="832"/>
  <c r="E88" i="832"/>
  <c r="E89" i="832"/>
  <c r="E90" i="832"/>
  <c r="E91" i="832"/>
  <c r="E92" i="832"/>
  <c r="E93" i="832"/>
  <c r="E94" i="832"/>
  <c r="E95" i="832"/>
  <c r="E96" i="832"/>
  <c r="E97" i="832"/>
  <c r="E98" i="832"/>
  <c r="E99" i="832"/>
  <c r="E100" i="832"/>
  <c r="E101" i="832"/>
  <c r="E102" i="832"/>
  <c r="E103" i="832"/>
  <c r="E104" i="832"/>
  <c r="E105" i="832"/>
  <c r="E106" i="832"/>
  <c r="E107" i="832"/>
  <c r="E108" i="832"/>
  <c r="E109" i="832"/>
  <c r="E110" i="832"/>
  <c r="E111" i="832"/>
  <c r="E112" i="832"/>
  <c r="E113" i="832"/>
  <c r="E114" i="832"/>
  <c r="E115" i="832"/>
  <c r="E116" i="832"/>
  <c r="E117" i="832"/>
  <c r="E118" i="832"/>
  <c r="E119" i="832"/>
  <c r="E120" i="832"/>
  <c r="E121" i="832"/>
  <c r="E122" i="832"/>
  <c r="E123" i="832"/>
  <c r="E124" i="832"/>
  <c r="E125" i="832"/>
  <c r="E126" i="832"/>
  <c r="E127" i="832"/>
  <c r="E128" i="832"/>
  <c r="E129" i="832"/>
  <c r="E130" i="832"/>
  <c r="E131" i="832"/>
  <c r="E132" i="832"/>
  <c r="E133" i="832"/>
  <c r="E134" i="832"/>
  <c r="E135" i="832"/>
  <c r="E136" i="832"/>
  <c r="E137" i="832"/>
  <c r="E138" i="832"/>
  <c r="E139" i="832"/>
  <c r="E140" i="832"/>
  <c r="E141" i="832"/>
  <c r="E142" i="832"/>
  <c r="E143" i="832"/>
  <c r="E144" i="832"/>
  <c r="E145" i="832"/>
  <c r="E146" i="832"/>
  <c r="E147" i="832"/>
  <c r="E148" i="832"/>
  <c r="E149" i="832"/>
  <c r="E150" i="832"/>
  <c r="E151" i="832"/>
  <c r="E152" i="832"/>
  <c r="E153" i="832"/>
  <c r="E154" i="832"/>
  <c r="E155" i="832"/>
  <c r="E156" i="832"/>
  <c r="E157" i="832"/>
  <c r="E158" i="832"/>
  <c r="E159" i="832"/>
  <c r="E160" i="832"/>
  <c r="E161" i="832"/>
  <c r="E162" i="832"/>
  <c r="E163" i="832"/>
  <c r="E164" i="832"/>
  <c r="E165" i="832"/>
  <c r="E166" i="832"/>
  <c r="E167" i="832"/>
  <c r="E168" i="832"/>
  <c r="E169" i="832"/>
  <c r="E170" i="832"/>
  <c r="E171" i="832"/>
  <c r="E172" i="832"/>
  <c r="E173" i="832"/>
  <c r="E174" i="832"/>
  <c r="E175" i="832"/>
  <c r="E176" i="832"/>
  <c r="E177" i="832"/>
  <c r="E178" i="832"/>
  <c r="E179" i="832"/>
  <c r="E180" i="832"/>
  <c r="E181" i="832"/>
  <c r="E182" i="832"/>
  <c r="E183" i="832"/>
  <c r="E184" i="832"/>
  <c r="E185" i="832"/>
  <c r="E186" i="832"/>
  <c r="E187" i="832"/>
  <c r="E188" i="832"/>
  <c r="E189" i="832"/>
  <c r="E190" i="832"/>
  <c r="E191" i="832"/>
  <c r="E192" i="832"/>
  <c r="E193" i="832"/>
  <c r="E194" i="832"/>
  <c r="E195" i="832"/>
  <c r="E196" i="832"/>
  <c r="E197" i="832"/>
  <c r="E198" i="832"/>
  <c r="E199" i="832"/>
  <c r="E200" i="832"/>
  <c r="E201" i="832"/>
  <c r="E202" i="832"/>
  <c r="E203" i="832"/>
  <c r="E204" i="832"/>
  <c r="E205" i="832"/>
  <c r="E206" i="832"/>
  <c r="E207" i="832"/>
  <c r="E208" i="832"/>
  <c r="E209" i="832"/>
  <c r="E210" i="832"/>
  <c r="E211" i="832"/>
  <c r="E212" i="832"/>
  <c r="E213" i="832"/>
  <c r="E214" i="832"/>
  <c r="E215" i="832"/>
  <c r="E216" i="832"/>
  <c r="E217" i="832"/>
  <c r="E218" i="832"/>
  <c r="E219" i="832"/>
  <c r="E220" i="832"/>
  <c r="E221" i="832"/>
  <c r="E222" i="832"/>
  <c r="E223" i="832"/>
  <c r="E224" i="832"/>
  <c r="E225" i="832"/>
  <c r="E226" i="832"/>
  <c r="E227" i="832"/>
  <c r="E228" i="832"/>
  <c r="E229" i="832"/>
  <c r="E230" i="832"/>
  <c r="E231" i="832"/>
  <c r="E232" i="832"/>
  <c r="E233" i="832"/>
  <c r="E234" i="832"/>
  <c r="E235" i="832"/>
  <c r="E236" i="832"/>
  <c r="E237" i="832"/>
  <c r="E238" i="832"/>
  <c r="E239" i="832"/>
  <c r="E240" i="832"/>
  <c r="E241" i="832"/>
  <c r="E242" i="832"/>
  <c r="E243" i="832"/>
  <c r="E244" i="832"/>
  <c r="E245" i="832"/>
  <c r="E246" i="832"/>
  <c r="E247" i="832"/>
  <c r="E248" i="832"/>
  <c r="E249" i="832"/>
  <c r="E250" i="832"/>
  <c r="E251" i="832"/>
  <c r="E252" i="832"/>
  <c r="E253" i="832"/>
  <c r="E254" i="832"/>
  <c r="E255" i="832"/>
  <c r="E256" i="832"/>
  <c r="E257" i="832"/>
  <c r="E258" i="832"/>
  <c r="E259" i="832"/>
  <c r="E260" i="832"/>
  <c r="E261" i="832"/>
  <c r="E262" i="832"/>
  <c r="E263" i="832"/>
  <c r="E264" i="832"/>
  <c r="E265" i="832"/>
  <c r="E266" i="832"/>
  <c r="E267" i="832"/>
  <c r="E268" i="832"/>
  <c r="E269" i="832"/>
  <c r="E270" i="832"/>
  <c r="E271" i="832"/>
  <c r="E272" i="832"/>
  <c r="E273" i="832"/>
  <c r="E274" i="832"/>
  <c r="E275" i="832"/>
  <c r="E276" i="832"/>
  <c r="E277" i="832"/>
  <c r="E278" i="832"/>
  <c r="E279" i="832"/>
  <c r="E280" i="832"/>
  <c r="E281" i="832"/>
  <c r="E282" i="832"/>
  <c r="E283" i="832"/>
  <c r="E284" i="832"/>
  <c r="E285" i="832"/>
  <c r="E286" i="832"/>
  <c r="E287" i="832"/>
  <c r="E288" i="832"/>
  <c r="E289" i="832"/>
  <c r="E290" i="832"/>
  <c r="E291" i="832"/>
  <c r="E292" i="832"/>
  <c r="E293" i="832"/>
  <c r="E294" i="832"/>
  <c r="E295" i="832"/>
  <c r="E296" i="832"/>
  <c r="E297" i="832"/>
  <c r="E298" i="832"/>
  <c r="E299" i="832"/>
  <c r="E300" i="832"/>
  <c r="E301" i="832"/>
  <c r="E302" i="832"/>
  <c r="E303" i="832"/>
  <c r="E304" i="832"/>
  <c r="E305" i="832"/>
  <c r="E306" i="832"/>
  <c r="E307" i="832"/>
  <c r="E308" i="832"/>
  <c r="E309" i="832"/>
  <c r="E310" i="832"/>
  <c r="E311" i="832"/>
  <c r="E312" i="832"/>
  <c r="E313" i="832"/>
  <c r="E314" i="832"/>
  <c r="E315" i="832"/>
  <c r="E316" i="832"/>
  <c r="E317" i="832"/>
  <c r="E318" i="832"/>
  <c r="E319" i="832"/>
  <c r="E320" i="832"/>
  <c r="E321" i="832"/>
  <c r="E322" i="832"/>
  <c r="E323" i="832"/>
  <c r="E324" i="832"/>
  <c r="E325" i="832"/>
  <c r="E326" i="832"/>
  <c r="E327" i="832"/>
  <c r="E328" i="832"/>
  <c r="E329" i="832"/>
  <c r="E330" i="832"/>
  <c r="E331" i="832"/>
  <c r="E332" i="832"/>
  <c r="E333" i="832"/>
  <c r="E334" i="832"/>
  <c r="E335" i="832"/>
  <c r="E336" i="832"/>
  <c r="E337" i="832"/>
  <c r="E338" i="832"/>
  <c r="E339" i="832"/>
  <c r="E340" i="832"/>
  <c r="E341" i="832"/>
  <c r="E342" i="832"/>
  <c r="E343" i="832"/>
  <c r="E344" i="832"/>
  <c r="E345" i="832"/>
  <c r="E346" i="832"/>
  <c r="E347" i="832"/>
  <c r="E348" i="832"/>
  <c r="E349" i="832"/>
  <c r="E350" i="832"/>
  <c r="E351" i="832"/>
  <c r="E352" i="832"/>
  <c r="E353" i="832"/>
  <c r="E354" i="832"/>
  <c r="E355" i="832"/>
  <c r="E356" i="832"/>
  <c r="E357" i="832"/>
  <c r="E358" i="832"/>
  <c r="E359" i="832"/>
  <c r="E360" i="832"/>
  <c r="E361" i="832"/>
  <c r="E362" i="832"/>
  <c r="E363" i="832"/>
  <c r="E364" i="832"/>
  <c r="E365" i="832"/>
  <c r="E366" i="832"/>
  <c r="E367" i="832"/>
  <c r="E368" i="832"/>
  <c r="E369" i="832"/>
  <c r="E370" i="832"/>
  <c r="E371" i="832"/>
  <c r="E372" i="832"/>
  <c r="E373" i="832"/>
  <c r="E374" i="832"/>
  <c r="E4" i="832"/>
  <c r="E3" i="832"/>
  <c r="J19" i="832" l="1"/>
  <c r="L22" i="832" s="1"/>
  <c r="M16" i="832"/>
  <c r="L16" i="832"/>
  <c r="K16" i="832"/>
  <c r="M15" i="832"/>
  <c r="L15" i="832"/>
  <c r="K15" i="832"/>
  <c r="M14" i="832"/>
  <c r="L14" i="832"/>
  <c r="K14" i="832"/>
  <c r="M13" i="832"/>
  <c r="L13" i="832"/>
  <c r="K13" i="832"/>
  <c r="M12" i="832"/>
  <c r="L12" i="832"/>
  <c r="K12" i="832"/>
  <c r="M11" i="832"/>
  <c r="L11" i="832"/>
  <c r="K11" i="832"/>
  <c r="M10" i="832"/>
  <c r="L10" i="832"/>
  <c r="K10" i="832"/>
  <c r="M9" i="832"/>
  <c r="L9" i="832"/>
  <c r="K9" i="832"/>
  <c r="M8" i="832"/>
  <c r="L8" i="832"/>
  <c r="K8" i="832"/>
  <c r="M7" i="832"/>
  <c r="L7" i="832"/>
  <c r="K7" i="832"/>
  <c r="M6" i="832"/>
  <c r="L6" i="832"/>
  <c r="K6" i="832"/>
  <c r="M5" i="832"/>
  <c r="L5" i="832"/>
  <c r="K5" i="832"/>
  <c r="M4" i="832"/>
  <c r="L4" i="832"/>
  <c r="K4" i="832"/>
  <c r="M3" i="832"/>
  <c r="L3" i="832"/>
  <c r="K3" i="832"/>
  <c r="K16" i="833"/>
  <c r="J16" i="833"/>
  <c r="I16" i="833"/>
  <c r="K15" i="833"/>
  <c r="J15" i="833"/>
  <c r="I15" i="833"/>
  <c r="K14" i="833"/>
  <c r="J14" i="833"/>
  <c r="I14" i="833"/>
  <c r="K13" i="833"/>
  <c r="J13" i="833"/>
  <c r="I13" i="833"/>
  <c r="K12" i="833"/>
  <c r="J12" i="833"/>
  <c r="I12" i="833"/>
  <c r="K11" i="833"/>
  <c r="J11" i="833"/>
  <c r="I11" i="833"/>
  <c r="K10" i="833"/>
  <c r="J10" i="833"/>
  <c r="I10" i="833"/>
  <c r="K9" i="833"/>
  <c r="J9" i="833"/>
  <c r="I9" i="833"/>
  <c r="K8" i="833"/>
  <c r="J8" i="833"/>
  <c r="I8" i="833"/>
  <c r="K7" i="833"/>
  <c r="J7" i="833"/>
  <c r="I7" i="833"/>
  <c r="K6" i="833"/>
  <c r="J6" i="833"/>
  <c r="I6" i="833"/>
  <c r="K5" i="833"/>
  <c r="J5" i="833"/>
  <c r="I5" i="833"/>
  <c r="K4" i="833"/>
  <c r="J4" i="833"/>
  <c r="I4" i="833"/>
  <c r="K3" i="833"/>
  <c r="J3" i="833"/>
  <c r="I3" i="833"/>
  <c r="N10" i="832" l="1"/>
  <c r="N15" i="832"/>
  <c r="N14" i="832"/>
  <c r="L11" i="833"/>
  <c r="L10" i="833"/>
  <c r="L14" i="833"/>
  <c r="L13" i="833"/>
  <c r="L16" i="833"/>
  <c r="L9" i="833"/>
  <c r="L12" i="833"/>
  <c r="L15" i="833"/>
  <c r="N12" i="832"/>
  <c r="N13" i="832"/>
  <c r="N16" i="832"/>
  <c r="N11" i="832"/>
  <c r="N9" i="832"/>
  <c r="L6" i="833"/>
  <c r="L5" i="833"/>
  <c r="L8" i="833"/>
  <c r="L3" i="833"/>
  <c r="L4" i="833"/>
  <c r="L7" i="833"/>
  <c r="N7" i="832"/>
  <c r="N3" i="832"/>
  <c r="N6" i="832"/>
  <c r="N4" i="832"/>
  <c r="N5" i="832"/>
  <c r="N8" i="832"/>
  <c r="L20" i="832"/>
  <c r="L21" i="832"/>
  <c r="M16" i="831" l="1"/>
  <c r="L16" i="831"/>
  <c r="K16" i="831"/>
  <c r="M15" i="831"/>
  <c r="L15" i="831"/>
  <c r="K15" i="831"/>
  <c r="M14" i="831"/>
  <c r="L14" i="831"/>
  <c r="K14" i="831"/>
  <c r="M13" i="831"/>
  <c r="L13" i="831"/>
  <c r="K13" i="831"/>
  <c r="M12" i="831"/>
  <c r="L12" i="831"/>
  <c r="K12" i="831"/>
  <c r="M11" i="831"/>
  <c r="L11" i="831"/>
  <c r="K11" i="831"/>
  <c r="M10" i="831"/>
  <c r="L10" i="831"/>
  <c r="K10" i="831"/>
  <c r="M9" i="831"/>
  <c r="L9" i="831"/>
  <c r="K9" i="831"/>
  <c r="M8" i="831"/>
  <c r="L8" i="831"/>
  <c r="K8" i="831"/>
  <c r="M7" i="831"/>
  <c r="L7" i="831"/>
  <c r="K7" i="831"/>
  <c r="M6" i="831"/>
  <c r="L6" i="831"/>
  <c r="K6" i="831"/>
  <c r="M5" i="831"/>
  <c r="L5" i="831"/>
  <c r="K5" i="831"/>
  <c r="M4" i="831"/>
  <c r="L4" i="831"/>
  <c r="K4" i="831"/>
  <c r="M3" i="831"/>
  <c r="L3" i="831"/>
  <c r="K3" i="831"/>
  <c r="N12" i="831" l="1"/>
  <c r="N11" i="831"/>
  <c r="N9" i="831"/>
  <c r="N15" i="831"/>
  <c r="N10" i="831"/>
  <c r="N13" i="831"/>
  <c r="N16" i="831"/>
  <c r="N14" i="831"/>
  <c r="N4" i="831"/>
  <c r="N7" i="831"/>
  <c r="N5" i="831"/>
  <c r="N8" i="831"/>
  <c r="N3" i="831"/>
  <c r="N6" i="831"/>
</calcChain>
</file>

<file path=xl/sharedStrings.xml><?xml version="1.0" encoding="utf-8"?>
<sst xmlns="http://schemas.openxmlformats.org/spreadsheetml/2006/main" count="6931" uniqueCount="1056">
  <si>
    <t>Position</t>
  </si>
  <si>
    <t>Club</t>
  </si>
  <si>
    <t>Member ID</t>
  </si>
  <si>
    <t>5/8</t>
  </si>
  <si>
    <t>9/16</t>
  </si>
  <si>
    <t>Letícia Pinto Andres</t>
  </si>
  <si>
    <t>Gabriela Junges De Oliveira</t>
  </si>
  <si>
    <t>Bianca De Oliveira Lima</t>
  </si>
  <si>
    <t>Naira Beatriz Vier</t>
  </si>
  <si>
    <t>Carlos Alexandre Selbmann</t>
  </si>
  <si>
    <t>Matheus Voigt</t>
  </si>
  <si>
    <t>Pablo Schoeffel</t>
  </si>
  <si>
    <t>Lucas Eduardo Arten</t>
  </si>
  <si>
    <t>Cristian Gustavo Zardo</t>
  </si>
  <si>
    <t>Nathan Testoni Chiarelli</t>
  </si>
  <si>
    <t>Murilo Bueno Hort</t>
  </si>
  <si>
    <t>Kauan Figueroa Sttocco</t>
  </si>
  <si>
    <t>Pietro Testoni Chiarelli</t>
  </si>
  <si>
    <t>Lucas Bueno Hort</t>
  </si>
  <si>
    <t>Lucas Schlup</t>
  </si>
  <si>
    <t>Robson Aron Arten</t>
  </si>
  <si>
    <t>1º</t>
  </si>
  <si>
    <t>3º</t>
  </si>
  <si>
    <t>TOTAL</t>
  </si>
  <si>
    <t>I</t>
  </si>
  <si>
    <t>II</t>
  </si>
  <si>
    <t>III</t>
  </si>
  <si>
    <t>IV</t>
  </si>
  <si>
    <t>WO = ZERO pontos</t>
  </si>
  <si>
    <t>Critérios para ranking:</t>
  </si>
  <si>
    <t>Categorias</t>
  </si>
  <si>
    <t>Simples</t>
  </si>
  <si>
    <t>Duplas</t>
  </si>
  <si>
    <t>DXSub19</t>
  </si>
  <si>
    <t>Clube</t>
  </si>
  <si>
    <t>Pontuação Geral</t>
  </si>
  <si>
    <t>Classificação</t>
  </si>
  <si>
    <t>2º</t>
  </si>
  <si>
    <t>Quadro de Resultados - Ranking</t>
  </si>
  <si>
    <t>João Vicente Weiss</t>
  </si>
  <si>
    <t>3/4</t>
  </si>
  <si>
    <t>Janine Izabel Bauler</t>
  </si>
  <si>
    <t>Bernardo Perotto</t>
  </si>
  <si>
    <t>Jamilly De Barba Enderle</t>
  </si>
  <si>
    <t>Lucas Pinto Andres</t>
  </si>
  <si>
    <t>Gabriel Zink</t>
  </si>
  <si>
    <t>Name</t>
  </si>
  <si>
    <t>17/32</t>
  </si>
  <si>
    <t>Luana Hoegen</t>
  </si>
  <si>
    <t>Vitor Alves</t>
  </si>
  <si>
    <t>Rodrigo Hoeltgebaum Condessa</t>
  </si>
  <si>
    <t>Henrique Boing Zandonai</t>
  </si>
  <si>
    <t>Luiza Beyer Mogk</t>
  </si>
  <si>
    <t>Lucas Antonio Olimpio Becker</t>
  </si>
  <si>
    <t>Natalya Treitinger Geisler</t>
  </si>
  <si>
    <t>Erick Tomachinski Costa</t>
  </si>
  <si>
    <t>Matheus Gregorio Ribeiro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</si>
  <si>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1º lugar 1600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</si>
  <si>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2º lugar 1360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</si>
  <si>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3/4º lugar 1120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</si>
  <si>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5/8º lugar 880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</si>
  <si>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17º a 32º lugar 400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</si>
  <si>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9º a 16º lugar 640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</si>
  <si>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32 a 64º lugar 320 pontos</t>
    </r>
  </si>
  <si>
    <r>
      <t>·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Times New Roman"/>
        <family val="1"/>
      </rPr>
      <t>65º lugar ou acima 160 pontos</t>
    </r>
  </si>
  <si>
    <t>Final Positions of SMVeterano</t>
  </si>
  <si>
    <t>Classif.</t>
  </si>
  <si>
    <t>Ouro</t>
  </si>
  <si>
    <t>Prata</t>
  </si>
  <si>
    <t>Bronze</t>
  </si>
  <si>
    <t>Luciano Sergio Arten</t>
  </si>
  <si>
    <t>Abam</t>
  </si>
  <si>
    <t>ABC</t>
  </si>
  <si>
    <t>Alcindo Hort</t>
  </si>
  <si>
    <t>AMOB</t>
  </si>
  <si>
    <t>Gustavo Serpi</t>
  </si>
  <si>
    <t>AABB</t>
  </si>
  <si>
    <t>BBC</t>
  </si>
  <si>
    <t>Final Positions of DFB</t>
  </si>
  <si>
    <t>IBAD</t>
  </si>
  <si>
    <t>Dorie C. D. Maciel</t>
  </si>
  <si>
    <t>Rosane Bortolini Stein</t>
  </si>
  <si>
    <t>Joice Jeremias Zink</t>
  </si>
  <si>
    <t>Lyandra Koepsel</t>
  </si>
  <si>
    <t>Maria Helena Heusser Da Silva</t>
  </si>
  <si>
    <t>Rita Valeria Weiss</t>
  </si>
  <si>
    <t>Final Positions of DFSub11</t>
  </si>
  <si>
    <t>Maria Luiza Camargo</t>
  </si>
  <si>
    <t>Paloma P. Cendron</t>
  </si>
  <si>
    <t>Thaeme Koepsel Sobreira Da Costa</t>
  </si>
  <si>
    <t>Kamile Oelke Bauler</t>
  </si>
  <si>
    <t>Final Positions of DFSub13</t>
  </si>
  <si>
    <t>Luisa Bueno Da Rocha</t>
  </si>
  <si>
    <t>Mariana Martins Camiña Reinicke</t>
  </si>
  <si>
    <t>Leticia Beyer Mogk</t>
  </si>
  <si>
    <t>Yasmin Mayumi Sakurada</t>
  </si>
  <si>
    <t>Final Positions of DFSub15</t>
  </si>
  <si>
    <t>Isadora Kaktin Rohden</t>
  </si>
  <si>
    <t>Sophia Kaktin Rohden</t>
  </si>
  <si>
    <t>Luiza Schmidt Georg</t>
  </si>
  <si>
    <t>Martina Werner Siebert</t>
  </si>
  <si>
    <t>Final Positions of DMB</t>
  </si>
  <si>
    <t>Vitor Bortolini Stein</t>
  </si>
  <si>
    <t>Cristiano Urio</t>
  </si>
  <si>
    <t>Leandro Camargo Ceccatto</t>
  </si>
  <si>
    <t>Emanuel Fernandes Da Cunha</t>
  </si>
  <si>
    <t>Independ.</t>
  </si>
  <si>
    <t>Hudson Regis Oliveira</t>
  </si>
  <si>
    <t>Final Positions of DMP</t>
  </si>
  <si>
    <t>Edmilson Kaestner</t>
  </si>
  <si>
    <t>Felipe Pereira Da Silva</t>
  </si>
  <si>
    <t>Wellen Mateus Bortese</t>
  </si>
  <si>
    <t>Final Positions of DMSenior</t>
  </si>
  <si>
    <t>Marcos Ronald Stein</t>
  </si>
  <si>
    <t>Wilson Roberto De Oliveira Domingos</t>
  </si>
  <si>
    <t>Osni Jose Grein</t>
  </si>
  <si>
    <t>Leandro Jacob Arten</t>
  </si>
  <si>
    <t>Final Positions of DMSub11</t>
  </si>
  <si>
    <t>Arthur Urio</t>
  </si>
  <si>
    <t>Davi Sfair Arten</t>
  </si>
  <si>
    <t>Ryan S. M. Prestes</t>
  </si>
  <si>
    <t>Bruno Zink</t>
  </si>
  <si>
    <t>Caio Schoeffel</t>
  </si>
  <si>
    <t>Final Positions of DMSub13</t>
  </si>
  <si>
    <t>Thiago Diniz De Freitas</t>
  </si>
  <si>
    <t>Enzo Rocha Ferreira</t>
  </si>
  <si>
    <t>Pedro H. Da Luz</t>
  </si>
  <si>
    <t>Guilherme Gauger De Miranda</t>
  </si>
  <si>
    <t>Elder Bosse Abel</t>
  </si>
  <si>
    <t>5/6</t>
  </si>
  <si>
    <t>Pedro Miranda</t>
  </si>
  <si>
    <t>João Vitor M. Bittencourt</t>
  </si>
  <si>
    <t>Thiago J Marques</t>
  </si>
  <si>
    <t>Matheus S. Domingos</t>
  </si>
  <si>
    <t>Rafael Barão</t>
  </si>
  <si>
    <t>Final Positions of DMSub15</t>
  </si>
  <si>
    <t>Rafael Bossi</t>
  </si>
  <si>
    <t>Anthony N. I. Delling</t>
  </si>
  <si>
    <t>Erik Hideki Sakurada</t>
  </si>
  <si>
    <t>Final Positions of DMSub17</t>
  </si>
  <si>
    <t>Adilson Delfino Cabral Junior</t>
  </si>
  <si>
    <t>Lucas Nunes</t>
  </si>
  <si>
    <t>COEB</t>
  </si>
  <si>
    <t>Matheus Corrêa Luvizotto</t>
  </si>
  <si>
    <t>Gabriel Holler Krepsky</t>
  </si>
  <si>
    <t>Guilherme Costas Nihues</t>
  </si>
  <si>
    <t>Kauan Leandro Reif</t>
  </si>
  <si>
    <t>Robson Alves De Oliveira</t>
  </si>
  <si>
    <t>João Vitor D. Jagnez</t>
  </si>
  <si>
    <t>Bruno Aurelio Henning</t>
  </si>
  <si>
    <t>João Paulo Wormsbecher</t>
  </si>
  <si>
    <t>Final Positions of DMSub19</t>
  </si>
  <si>
    <t>Lucas Gorges Possamai</t>
  </si>
  <si>
    <t>Pablo Vronski</t>
  </si>
  <si>
    <t>Final Positions of DXA</t>
  </si>
  <si>
    <t>Anderson Andres</t>
  </si>
  <si>
    <t>Andrea De Oliveira Pinto</t>
  </si>
  <si>
    <t>Felipe Burtuluzzi</t>
  </si>
  <si>
    <t>Cintia Pelentier Weiss</t>
  </si>
  <si>
    <t>Robson Junior Da Caz</t>
  </si>
  <si>
    <t>Diego Rodrigo Dallabona</t>
  </si>
  <si>
    <t>Riva Maicon Rosemann</t>
  </si>
  <si>
    <t>Débora Hianca Da Rosa Waisczik</t>
  </si>
  <si>
    <t>Final Positions of DXP</t>
  </si>
  <si>
    <t>Jean Koepsel</t>
  </si>
  <si>
    <t>Manoela K.Koepsel</t>
  </si>
  <si>
    <t>Final Positions of DXSenior</t>
  </si>
  <si>
    <t>Rosane De Lima Zardo</t>
  </si>
  <si>
    <t>Luciano M. Cendron</t>
  </si>
  <si>
    <t>Final Positions of DXSub11</t>
  </si>
  <si>
    <t>Julia Valeria Weiss De Lazaro</t>
  </si>
  <si>
    <t>Henrique Nunes Macarini Pinto</t>
  </si>
  <si>
    <t>Gabrieli Alves Vilvert</t>
  </si>
  <si>
    <t>Final Positions of DXSub13</t>
  </si>
  <si>
    <t>Kauan Manric De Souza Machado Dutra Alves</t>
  </si>
  <si>
    <t>Final Positions of DXSub15</t>
  </si>
  <si>
    <t>Natalia Bortolini Stein</t>
  </si>
  <si>
    <t>Catharina Izabel Bauler</t>
  </si>
  <si>
    <t>Kaianny Lais Sfair Mareth</t>
  </si>
  <si>
    <t>Dennis Dietmar Ringemberg</t>
  </si>
  <si>
    <t>Anna Luiza Feix</t>
  </si>
  <si>
    <t>Adryel De Mattos</t>
  </si>
  <si>
    <t>Letícia Cristina Horn</t>
  </si>
  <si>
    <t>Final Positions of DXSub17</t>
  </si>
  <si>
    <t>Otavio Rocha Fernandes</t>
  </si>
  <si>
    <t>Luinny Lais Sfair Mareth</t>
  </si>
  <si>
    <t>Final Positions of SFA</t>
  </si>
  <si>
    <t>Final Positions of SFSenior</t>
  </si>
  <si>
    <t>Daniela Oelke</t>
  </si>
  <si>
    <t>Fernada K. P. Cendron</t>
  </si>
  <si>
    <t>Final Positions of SFSub11</t>
  </si>
  <si>
    <t>7/8</t>
  </si>
  <si>
    <t>Final Positions of SFSub13</t>
  </si>
  <si>
    <t>Final Positions of SFSub15</t>
  </si>
  <si>
    <t>Final Positions of SFSub17</t>
  </si>
  <si>
    <t>Final Positions of SFSub19</t>
  </si>
  <si>
    <t>Final Positions of SMA</t>
  </si>
  <si>
    <t>Final Positions of SMB</t>
  </si>
  <si>
    <t>Final Positions of SMSenior</t>
  </si>
  <si>
    <t>Final Positions of SMSub11</t>
  </si>
  <si>
    <t>Final Positions of SMSub13</t>
  </si>
  <si>
    <t>Final Positions of SMSub15</t>
  </si>
  <si>
    <t>Final Positions of SMSub17</t>
  </si>
  <si>
    <t>Final Positions of SMSub19</t>
  </si>
  <si>
    <t>Final Positions of SMSub09</t>
  </si>
  <si>
    <t>George Ideker Da Silva Santos De Araújo</t>
  </si>
  <si>
    <t>Jeter Lang Filho</t>
  </si>
  <si>
    <t>Kauã Melo Tassoni</t>
  </si>
  <si>
    <t>Guilherme Renan Da Silva</t>
  </si>
  <si>
    <t>393624000-06</t>
  </si>
  <si>
    <t>Final Positions of DFSenior</t>
  </si>
  <si>
    <t>Rosane B. Stein</t>
  </si>
  <si>
    <t>598765810-15</t>
  </si>
  <si>
    <t>SMELC</t>
  </si>
  <si>
    <t>2662880-5</t>
  </si>
  <si>
    <t>Fernanda Cendron</t>
  </si>
  <si>
    <t>004954539-60</t>
  </si>
  <si>
    <t>Karina D. G. S. Mareth</t>
  </si>
  <si>
    <t>025861259-24</t>
  </si>
  <si>
    <t>124.576.419-50</t>
  </si>
  <si>
    <t>099372649-60</t>
  </si>
  <si>
    <t>Camilli Vitória Tilha Biassi</t>
  </si>
  <si>
    <t>Júlia Weiss De Lázaro</t>
  </si>
  <si>
    <t>Júlia Fernada Lira</t>
  </si>
  <si>
    <t>Mylena Dutra De Oliveira</t>
  </si>
  <si>
    <t>Kemilly Ebeling</t>
  </si>
  <si>
    <t>Maria Luiza Zílio</t>
  </si>
  <si>
    <t>Vitória Padilha Da Silva Garcia</t>
  </si>
  <si>
    <t>Nayane Voss Prado</t>
  </si>
  <si>
    <t>Giulia Kamer Fiamoncini</t>
  </si>
  <si>
    <t>Amanda Paganini Pereira</t>
  </si>
  <si>
    <t>Bruna Vastres</t>
  </si>
  <si>
    <t>Monique Walz Wischral</t>
  </si>
  <si>
    <t>Leticia Beyer  Mogk</t>
  </si>
  <si>
    <t>Final Positions of DFSub17</t>
  </si>
  <si>
    <t>Gabriela Da Silva De Oliveira</t>
  </si>
  <si>
    <t>Sophia Kaktin  Rohden</t>
  </si>
  <si>
    <t>Ana Carolina Maxen</t>
  </si>
  <si>
    <t>Gabriela Sasse Eischstadt</t>
  </si>
  <si>
    <t>Karla Polyanah Sangali</t>
  </si>
  <si>
    <t>Stefani Rodrigues Gelain</t>
  </si>
  <si>
    <t>Patrick Zardo</t>
  </si>
  <si>
    <t>010180089-42</t>
  </si>
  <si>
    <t>Alessandro Pereira</t>
  </si>
  <si>
    <t>Maicon Sandro Nunes</t>
  </si>
  <si>
    <t>Giovane Camargo</t>
  </si>
  <si>
    <t>005.326.129-14</t>
  </si>
  <si>
    <t>Luciano Cendron</t>
  </si>
  <si>
    <t>028059509-33</t>
  </si>
  <si>
    <t>Matheus Fachini Mueller</t>
  </si>
  <si>
    <t>Thiago Guilherme Da Silva</t>
  </si>
  <si>
    <t>263361398-59</t>
  </si>
  <si>
    <t>Artur Urio</t>
  </si>
  <si>
    <t>Marcelo Lührs</t>
  </si>
  <si>
    <t>095.954.129-29</t>
  </si>
  <si>
    <t>Otávio De Marco Pereira</t>
  </si>
  <si>
    <t>Henrique Mattos Proner</t>
  </si>
  <si>
    <t>Matheus Holetz Pereira</t>
  </si>
  <si>
    <t>Eduardo Tomachinski Costa</t>
  </si>
  <si>
    <t>Vinicius Ribeiro</t>
  </si>
  <si>
    <t>Mateus Misturini Reis De Jesus</t>
  </si>
  <si>
    <t>Valentin Tomazi</t>
  </si>
  <si>
    <t>Kauan Manric S. M. Dutra Alves</t>
  </si>
  <si>
    <t>Kauan Siewert Fossa</t>
  </si>
  <si>
    <t>133935829-84</t>
  </si>
  <si>
    <t>Guilherme Da Silva Tessari</t>
  </si>
  <si>
    <t>Ruan Carlos Sangali</t>
  </si>
  <si>
    <t>Nathan Saturnino Chiarelli</t>
  </si>
  <si>
    <t>Adryel Hian De Mattos</t>
  </si>
  <si>
    <t>Nathan Vinicius De Lima</t>
  </si>
  <si>
    <t>Anthony N. Ibbotson Delling</t>
  </si>
  <si>
    <t>Alexsandro Ribeiro Jr.</t>
  </si>
  <si>
    <t>Gustavo Henrique Dos Santos</t>
  </si>
  <si>
    <t>Luciano Jose Krätzer</t>
  </si>
  <si>
    <t>Pedro De Miranda Neto</t>
  </si>
  <si>
    <t>Pietro Saturnino Chiarelli</t>
  </si>
  <si>
    <t>Allan Vitor De Andrade</t>
  </si>
  <si>
    <t>Victor Filipe Goes Dos Santos</t>
  </si>
  <si>
    <t>Luis Filipe Trilhes Dos Santos</t>
  </si>
  <si>
    <t>Victor Gabriel Fogaça</t>
  </si>
  <si>
    <t>Matheus Correa Luvizotto</t>
  </si>
  <si>
    <t>Carlos Wesley Sangali</t>
  </si>
  <si>
    <t>Lucas Rodrigues</t>
  </si>
  <si>
    <t>Cíntia Pelentier Weiss</t>
  </si>
  <si>
    <t>Ricardo Cavali</t>
  </si>
  <si>
    <t>Ana Paula Tomachinski</t>
  </si>
  <si>
    <t>Final Positions of DXB</t>
  </si>
  <si>
    <t>Felipe Da Silva</t>
  </si>
  <si>
    <t>Ana Carolina Olivo</t>
  </si>
  <si>
    <t>Kariny Daniele Granemann Sfair Mareth</t>
  </si>
  <si>
    <t>Júlia Santos De Oliveira</t>
  </si>
  <si>
    <t>Arthur Luís Mohr</t>
  </si>
  <si>
    <t>Flavia Luiza Olivo</t>
  </si>
  <si>
    <t>Alan Renan Calixto</t>
  </si>
  <si>
    <t>Nicolas Ibbotson Delling</t>
  </si>
  <si>
    <t>Final Positions of DXSub19</t>
  </si>
  <si>
    <t>Final Positions of SFB</t>
  </si>
  <si>
    <t>Patrícia Buco</t>
  </si>
  <si>
    <t>Nathaly Pscheidt</t>
  </si>
  <si>
    <t>Vinicius Bittencourt</t>
  </si>
  <si>
    <t>073.352.259-90</t>
  </si>
  <si>
    <t>Final Positions of SMPrincipal</t>
  </si>
  <si>
    <t>Davi Da Silva Gonçalves</t>
  </si>
  <si>
    <t>Bruno Both</t>
  </si>
  <si>
    <t>064.564.049-24</t>
  </si>
  <si>
    <t>Matheus Rocha Dos Santos</t>
  </si>
  <si>
    <t>Bernardo Henrique Sfair Mareth</t>
  </si>
  <si>
    <t>Nicolas Miguel Weiss</t>
  </si>
  <si>
    <t>Breno Weiss De Lázaro</t>
  </si>
  <si>
    <t>João Fernando Uliana Maestri</t>
  </si>
  <si>
    <t>João Gabriel C. Dobner</t>
  </si>
  <si>
    <t>Vinícius Cirino Dos Santos</t>
  </si>
  <si>
    <t>Nicolli Sufredini Pereira</t>
  </si>
  <si>
    <t>Isabela Velber Franceschi</t>
  </si>
  <si>
    <t>Helena Baretta Castagnaro</t>
  </si>
  <si>
    <t>Fabiana Zilio</t>
  </si>
  <si>
    <t>Laís Siewert Fossa</t>
  </si>
  <si>
    <t>Final Positions of DFA</t>
  </si>
  <si>
    <t>Andréia Maria Bernardt</t>
  </si>
  <si>
    <t>SMA</t>
  </si>
  <si>
    <t>SFA</t>
  </si>
  <si>
    <t>DMA</t>
  </si>
  <si>
    <t>DFA</t>
  </si>
  <si>
    <t>DXA</t>
  </si>
  <si>
    <t>SMB</t>
  </si>
  <si>
    <t>SFB</t>
  </si>
  <si>
    <t>DMB</t>
  </si>
  <si>
    <t>DFB</t>
  </si>
  <si>
    <t>DXB</t>
  </si>
  <si>
    <t>SMSenior</t>
  </si>
  <si>
    <t>SFSenior</t>
  </si>
  <si>
    <t>DMSenior</t>
  </si>
  <si>
    <t>DFSenior</t>
  </si>
  <si>
    <t>DXSenior</t>
  </si>
  <si>
    <t>SMVeterano</t>
  </si>
  <si>
    <t>SFVeterano</t>
  </si>
  <si>
    <t>DMVeterano</t>
  </si>
  <si>
    <t>DFVeterano</t>
  </si>
  <si>
    <t>DXVeterano</t>
  </si>
  <si>
    <t>Etapa 2018 - Ibirama</t>
  </si>
  <si>
    <t>Etapa 2018 - Caçador</t>
  </si>
  <si>
    <t>Etapa 2018 - Joaçaba</t>
  </si>
  <si>
    <t>Kariny Dione Mareth</t>
  </si>
  <si>
    <t>CURITIBANOS SMELC</t>
  </si>
  <si>
    <t>Laura M. M. Bairro</t>
  </si>
  <si>
    <t>Sofia B. Maciel</t>
  </si>
  <si>
    <t>finais</t>
  </si>
  <si>
    <t>perc.</t>
  </si>
  <si>
    <t>amob</t>
  </si>
  <si>
    <t>abc</t>
  </si>
  <si>
    <t>ibad</t>
  </si>
  <si>
    <t>Valentina Andognini</t>
  </si>
  <si>
    <t>Heloisa Belo</t>
  </si>
  <si>
    <t>Ana Carolina Maxem</t>
  </si>
  <si>
    <t>Martina Weber Siebert</t>
  </si>
  <si>
    <t>Marcel Feix</t>
  </si>
  <si>
    <t>Eduardo Iliin</t>
  </si>
  <si>
    <t>Gustavo S. Bernardy</t>
  </si>
  <si>
    <t>Vicente G. Kollross</t>
  </si>
  <si>
    <t>Enzo Scotti Alvarenga</t>
  </si>
  <si>
    <t>Ryan Spautz M. Prestes</t>
  </si>
  <si>
    <t>Mateus Misturini Rei Dos Santos</t>
  </si>
  <si>
    <t>Andre Balbinot</t>
  </si>
  <si>
    <t>Lucas Possamai</t>
  </si>
  <si>
    <t>Thiago Brassan Canalli</t>
  </si>
  <si>
    <t>Ricardo Cavalli</t>
  </si>
  <si>
    <t>Felipe Ferreira Da Silva</t>
  </si>
  <si>
    <t>Juliana Degenhardt</t>
  </si>
  <si>
    <t>Beatriz D. Carneiro</t>
  </si>
  <si>
    <t>Vitória B. Favero</t>
  </si>
  <si>
    <t>Rodolfo Machado Souza Segundo</t>
  </si>
  <si>
    <t>Filipe De Medeiros</t>
  </si>
  <si>
    <t>Final Positions of SMP</t>
  </si>
  <si>
    <t>Gustavo Ribeiro Da Silva</t>
  </si>
  <si>
    <t>Alexsandro Ribeiro Junio</t>
  </si>
  <si>
    <t>Ranking Single</t>
  </si>
  <si>
    <t>Ranking Doubles</t>
  </si>
  <si>
    <t>Ranking</t>
  </si>
  <si>
    <t>Player</t>
  </si>
  <si>
    <t>Points</t>
  </si>
  <si>
    <t>Event</t>
  </si>
  <si>
    <t>Ranking Type</t>
  </si>
  <si>
    <t>DFSub11</t>
  </si>
  <si>
    <t>DFSub13</t>
  </si>
  <si>
    <t>DFSub15</t>
  </si>
  <si>
    <t>DMP</t>
  </si>
  <si>
    <t>DMSub11</t>
  </si>
  <si>
    <t>DMSub13</t>
  </si>
  <si>
    <t>BBC/BBC</t>
  </si>
  <si>
    <t>ABC/ABC</t>
  </si>
  <si>
    <t>João Vitor M. Bittencourt/Thiago J Marques</t>
  </si>
  <si>
    <t>417/478</t>
  </si>
  <si>
    <t>ABC/Abam</t>
  </si>
  <si>
    <t>Matheus S. Domingos/Rafael Barão</t>
  </si>
  <si>
    <t>DMSub15</t>
  </si>
  <si>
    <t>DMSub17</t>
  </si>
  <si>
    <t>IBAD/IBAD</t>
  </si>
  <si>
    <t>Kauan Leandro Reif/Robson Alves De Oliveira</t>
  </si>
  <si>
    <t>599/493</t>
  </si>
  <si>
    <t>João Vitor D. Jagnez/Kauan Figueroa Sttocco</t>
  </si>
  <si>
    <t>Abam/Abam</t>
  </si>
  <si>
    <t>Bruno Aurelio Henning/João Paulo Wormsbecher</t>
  </si>
  <si>
    <t>DMSub19</t>
  </si>
  <si>
    <t>Riva Maicon Rosemann/Débora Hianca Da Rosa Waisczik</t>
  </si>
  <si>
    <t>DXP</t>
  </si>
  <si>
    <t>DXSub11</t>
  </si>
  <si>
    <t>Caio Schoeffel/Thaeme Koepsel Sobreira Da Costa</t>
  </si>
  <si>
    <t>DXSub13</t>
  </si>
  <si>
    <t>Matheus S. Domingos/Paloma P. Cendron</t>
  </si>
  <si>
    <t>Kauan Manric De Souza Machado Dutra Alves/Mariana Martins Camiña Reinicke</t>
  </si>
  <si>
    <t>Pedro Miranda/Yasmin Mayumi Sakurada</t>
  </si>
  <si>
    <t>DXSub15</t>
  </si>
  <si>
    <t>Lucas Eduardo Arten/Kaianny Lais Sfair Mareth</t>
  </si>
  <si>
    <t>IBAD/ABC</t>
  </si>
  <si>
    <t>Dennis Dietmar Ringemberg/Anna Luiza Feix</t>
  </si>
  <si>
    <t>AMOB/AMOB</t>
  </si>
  <si>
    <t>Adryel De Mattos/Letícia Cristina Horn</t>
  </si>
  <si>
    <t>510/548</t>
  </si>
  <si>
    <t>Anthony N. I. Delling/Sophia Kaktin Rohden</t>
  </si>
  <si>
    <t>DXSub17</t>
  </si>
  <si>
    <t>SFSub11</t>
  </si>
  <si>
    <t>SFSub13</t>
  </si>
  <si>
    <t>SFSub15</t>
  </si>
  <si>
    <t>SFSub17</t>
  </si>
  <si>
    <t>SFSub19</t>
  </si>
  <si>
    <t>SMSub11</t>
  </si>
  <si>
    <t>SMSub13</t>
  </si>
  <si>
    <t>SMSub15</t>
  </si>
  <si>
    <t>SMSub17</t>
  </si>
  <si>
    <t>SMSub19</t>
  </si>
  <si>
    <t>SMSub09</t>
  </si>
  <si>
    <t>Abam/AMOB</t>
  </si>
  <si>
    <t>Bernardo Henrique Sfair Mareth/Henrique Mattos Proner</t>
  </si>
  <si>
    <t>IBAD/AMOB</t>
  </si>
  <si>
    <t>Bruno Zink/João Vicente Weiss</t>
  </si>
  <si>
    <t>Adilson Delfino Cabral Junior/Victor Gabriel Fogaça</t>
  </si>
  <si>
    <t>Gabriel Holler Krepsky/Guilherme Costas Nihues</t>
  </si>
  <si>
    <t>Allan Vitor De Andrade/Victor Filipe Goes Dos Santos</t>
  </si>
  <si>
    <t>SMP</t>
  </si>
  <si>
    <t>DFSub17</t>
  </si>
  <si>
    <t>SMELC/Abam</t>
  </si>
  <si>
    <t>Guilherme Da Silva Tessari/Rafael Barão</t>
  </si>
  <si>
    <t>1408736942/11202024939</t>
  </si>
  <si>
    <t>Guilherme Gauger De Miranda/Ruan Carlos Sangali</t>
  </si>
  <si>
    <t>12789492913/14169298942</t>
  </si>
  <si>
    <t>Luciano Jose Krätzer/Pedro De Miranda Neto</t>
  </si>
  <si>
    <t>9821274994/12579374990</t>
  </si>
  <si>
    <t>SMELC/SMELC</t>
  </si>
  <si>
    <t>Luis Filipe Trilhes Dos Santos/Victor Gabriel Fogaça</t>
  </si>
  <si>
    <t>7262958/10986453919</t>
  </si>
  <si>
    <t>Henrique Mattos Proner/Júlia Santos De Oliveira</t>
  </si>
  <si>
    <t>11860851932/13058540964</t>
  </si>
  <si>
    <t>IBAD/BBC</t>
  </si>
  <si>
    <t>Arthur Luís Mohr/Kamile Oelke Bauler</t>
  </si>
  <si>
    <t>11267285940/13524332900</t>
  </si>
  <si>
    <t>Matheus Holetz Pereira/Júlia Fernada Lira</t>
  </si>
  <si>
    <t>8943381964/12133652957</t>
  </si>
  <si>
    <t>Eduardo Tomachinski Costa/Maria Luiza Zílio</t>
  </si>
  <si>
    <t>117766023/9418665999</t>
  </si>
  <si>
    <t>Kauan Manric S. M. Dutra Alves/Flavia Luiza Olivo</t>
  </si>
  <si>
    <t>8892889923/8107863976</t>
  </si>
  <si>
    <t>Luciano Jose Krätzer/Giulia Kamer Fiamoncini</t>
  </si>
  <si>
    <t>9821274994/8237401964</t>
  </si>
  <si>
    <t>ABC/IBAD</t>
  </si>
  <si>
    <t>João Gabriel C. Dobner/Kauã Melo Tassoni</t>
  </si>
  <si>
    <t>469747388/4719420060</t>
  </si>
  <si>
    <t>Dorie C. D. Maciel/Rosane Bortolini Stein</t>
  </si>
  <si>
    <t>Joice Jeremias Zink/Lyandra Koepsel</t>
  </si>
  <si>
    <t>Maria Helena Heusser Da Silva/Rita Valeria Weiss</t>
  </si>
  <si>
    <t>70/593</t>
  </si>
  <si>
    <t>Maria Luiza Camargo/Paloma P. Cendron</t>
  </si>
  <si>
    <t>Luisa Bueno Da Rocha/Mariana Martins Camiña Reinicke</t>
  </si>
  <si>
    <t>Leticia Beyer Mogk/Yasmin Mayumi Sakurada</t>
  </si>
  <si>
    <t>Isadora Kaktin Rohden/Sophia Kaktin Rohden</t>
  </si>
  <si>
    <t>AABB/Independ.</t>
  </si>
  <si>
    <t>AABB/AABB</t>
  </si>
  <si>
    <t>Gustavo Serpi/Hudson Regis Oliveira</t>
  </si>
  <si>
    <t>522/521</t>
  </si>
  <si>
    <t>Edmilson Kaestner/Pablo Schoeffel</t>
  </si>
  <si>
    <t>Felipe Pereira Da Silva/Wellen Mateus Bortese</t>
  </si>
  <si>
    <t>Marcos Ronald Stein/Wilson Roberto De Oliveira Domingos</t>
  </si>
  <si>
    <t>Luciano Sergio Arten/Osni Jose Grein</t>
  </si>
  <si>
    <t>Arthur Urio/Davi Sfair Arten</t>
  </si>
  <si>
    <t>João Vicente Weiss/Lucas Pinto Andres</t>
  </si>
  <si>
    <t>597/598</t>
  </si>
  <si>
    <t>Bruno Zink/Caio Schoeffel</t>
  </si>
  <si>
    <t>Enzo Rocha Ferreira/Pedro H. Da Luz</t>
  </si>
  <si>
    <t>Elder Bosse Abel/Gabriel Zink</t>
  </si>
  <si>
    <t>Murilo Bueno Hort/Rafael Bossi</t>
  </si>
  <si>
    <t>Anthony N. I. Delling/Erik Hideki Sakurada</t>
  </si>
  <si>
    <t>Pietro Testoni Chiarelli/Vitor Alves</t>
  </si>
  <si>
    <t>COEB/BBC</t>
  </si>
  <si>
    <t>Lucas Nunes/Matheus Corrêa Luvizotto</t>
  </si>
  <si>
    <t>Lucas Gorges Possamai/Pablo Vronski</t>
  </si>
  <si>
    <t>168/77</t>
  </si>
  <si>
    <t>Anderson Andres/Andrea De Oliveira Pinto</t>
  </si>
  <si>
    <t>Diego Rodrigo Dallabona/Lyandra Koepsel</t>
  </si>
  <si>
    <t>Robson Aron Arten/Gabriela Junges De Oliveira</t>
  </si>
  <si>
    <t>Cristiano Urio/Rosane De Lima Zardo</t>
  </si>
  <si>
    <t>Arthur Urio/Maria Luiza Camargo</t>
  </si>
  <si>
    <t>Lucas Pinto Andres/Julia Valeria Weiss De Lazaro</t>
  </si>
  <si>
    <t>Henrique Nunes Macarini Pinto/Kamile Oelke Bauler</t>
  </si>
  <si>
    <t>Gabriel Zink/Luisa Bueno Da Rocha</t>
  </si>
  <si>
    <t>Cristian Gustavo Zardo/Natalia Bortolini Stein</t>
  </si>
  <si>
    <t>Nathan Testoni Chiarelli/Luana Hoegen</t>
  </si>
  <si>
    <t>Erik Hideki Sakurada/Catharina Izabel Bauler</t>
  </si>
  <si>
    <t>Otavio Rocha Fernandes/Luinny Lais Sfair Mareth</t>
  </si>
  <si>
    <t>BBC/IBAD</t>
  </si>
  <si>
    <t>George Ideker Da Silva Santos De Araújo/Jeter Lang Filho</t>
  </si>
  <si>
    <t>581/582</t>
  </si>
  <si>
    <t>Fernada K. P. Cendron/Kariny Dione Mareth</t>
  </si>
  <si>
    <t>515/606</t>
  </si>
  <si>
    <t>Anna Luiza Feix/Heloisa Belo</t>
  </si>
  <si>
    <t>Alessandro Pereira/Maicon Sandro Nunes</t>
  </si>
  <si>
    <t>Lucas Schlup/Matheus Voigt</t>
  </si>
  <si>
    <t>Dennis Dietmar Ringemberg/Kauan Manric De Souza Machado Dutra Alves</t>
  </si>
  <si>
    <t>Lucas Eduardo Arten/Lucas Nunes</t>
  </si>
  <si>
    <t>Lucas Possamai/Thiago Brassan Canalli</t>
  </si>
  <si>
    <t>168/342</t>
  </si>
  <si>
    <t>Giovane Camargo/Rosane Bortolini Stein</t>
  </si>
  <si>
    <t>AMOB/IBAD</t>
  </si>
  <si>
    <t>Felipe Ferreira Da Silva/Juliana Degenhardt</t>
  </si>
  <si>
    <t>AMOB/Abam</t>
  </si>
  <si>
    <t>Bernardo Perotto/Luinny Lais Sfair Mareth</t>
  </si>
  <si>
    <t>Matheus Corrêa Luvizotto/Sophia Kaktin Rohden</t>
  </si>
  <si>
    <t>598765810-15/2662880-5</t>
  </si>
  <si>
    <t>Camilli Vitória Tilha Biassi/Júlia Weiss De Lázaro</t>
  </si>
  <si>
    <t>10570380910/11600516904</t>
  </si>
  <si>
    <t>Luana Hoegen/Natalya Treitinger Geisler</t>
  </si>
  <si>
    <t>10632990988/9310989980</t>
  </si>
  <si>
    <t>Amanda Paganini Pereira/Bruna Vastres</t>
  </si>
  <si>
    <t>11745548947/7924061924</t>
  </si>
  <si>
    <t>Gabriela Da Silva De Oliveira/Jamilly De Barba Enderle</t>
  </si>
  <si>
    <t>12907322964/11316148955</t>
  </si>
  <si>
    <t>Isadora Kaktin Rohden/Sophia Kaktin  Rohden</t>
  </si>
  <si>
    <t>904182905/9041854940</t>
  </si>
  <si>
    <t>1743447914/5190595900</t>
  </si>
  <si>
    <t>Henrique Boing Zandonai/Lucas Schlup</t>
  </si>
  <si>
    <t>10568640950/10670417963</t>
  </si>
  <si>
    <t>ABC/SMELC</t>
  </si>
  <si>
    <t>Marcelo Lührs/Otávio De Marco Pereira</t>
  </si>
  <si>
    <t>095.954.129-29/13503396950</t>
  </si>
  <si>
    <t>Adryel Hian De Mattos/Nathan Vinicius De Lima</t>
  </si>
  <si>
    <t>11580849946/7377263950</t>
  </si>
  <si>
    <t>Alexsandro Ribeiro Jr./Gustavo Henrique Dos Santos</t>
  </si>
  <si>
    <t>12181950962/6761406</t>
  </si>
  <si>
    <t>10926591967/7497127</t>
  </si>
  <si>
    <t>6838874/1388640988</t>
  </si>
  <si>
    <t>Gabriel Holler Krepsky/Matheus Correa Luvizotto</t>
  </si>
  <si>
    <t>9017989066/7013680</t>
  </si>
  <si>
    <t>Felipe Da Silva/Ana Carolina Olivo</t>
  </si>
  <si>
    <t>8700462926/6394858908</t>
  </si>
  <si>
    <t>Rodrigo Hoeltgebaum Condessa/Bianca De Oliveira Lima</t>
  </si>
  <si>
    <t>10811635937/7110477908</t>
  </si>
  <si>
    <t>9174241907/9017583967</t>
  </si>
  <si>
    <t>Gabriel Zink/Vitória Padilha Da Silva Garcia</t>
  </si>
  <si>
    <t>9832209994/13334543927</t>
  </si>
  <si>
    <t>Gabriel Holler Krepsky/Isadora Kaktin Rohden</t>
  </si>
  <si>
    <t>9017989066/904182905</t>
  </si>
  <si>
    <t>João Fernando Uliana Maestri/Lucas Pinto Andres</t>
  </si>
  <si>
    <t>12375356977/6822377</t>
  </si>
  <si>
    <t>Arthur Luís Mohr/Caio Schoeffel</t>
  </si>
  <si>
    <t>11267285940/10242941903</t>
  </si>
  <si>
    <t>Bernardo Henrique Sfair Mareth/Vinícius Cirino Dos Santos</t>
  </si>
  <si>
    <t>12069187993/11544905998</t>
  </si>
  <si>
    <t>Helena Baretta Castagnaro/Nicolli Sufredini Pereira</t>
  </si>
  <si>
    <t>7420589/14485299996</t>
  </si>
  <si>
    <t>Fabiana Zilio/Laís Siewert Fossa</t>
  </si>
  <si>
    <t>11783248939/8042011</t>
  </si>
  <si>
    <t>Caio Schoeffel/Laís Siewert Fossa</t>
  </si>
  <si>
    <t>Breno Weiss De Lázaro/Nicolli Sufredini Pereira</t>
  </si>
  <si>
    <t>11600544959/14485299996</t>
  </si>
  <si>
    <t>IBAD/SMELC</t>
  </si>
  <si>
    <t>Kauã Melo Tassoni/Isabela Velber Franceschi</t>
  </si>
  <si>
    <t>4719420060/9634796958</t>
  </si>
  <si>
    <t>Andrea De Oliveira Pinto/Cíntia Pelentier Weiss</t>
  </si>
  <si>
    <t>861594967/2607826969</t>
  </si>
  <si>
    <t>Luiza Schmidt Georg/Martina Werner Siebert</t>
  </si>
  <si>
    <t>232/91</t>
  </si>
  <si>
    <t>Cristiano Urio/Leandro Camargo Ceccatto</t>
  </si>
  <si>
    <t>Alcindo Hort/Leandro Jacob Arten</t>
  </si>
  <si>
    <t>Carlos Alexandre Selbmann/Joice Jeremias Zink</t>
  </si>
  <si>
    <t>25/22</t>
  </si>
  <si>
    <t>Jean Koepsel/Manoela K.Koepsel</t>
  </si>
  <si>
    <t>Luciano M. Cendron/Rosane Bortolini Stein</t>
  </si>
  <si>
    <t>Marcos Ronald Stein/Dorie C. D. Maciel</t>
  </si>
  <si>
    <t>Débora Hianca Da Rosa Waisczik/Patrícia Buco</t>
  </si>
  <si>
    <t>611/612</t>
  </si>
  <si>
    <t>Laura M. M. Bairro/Sofia B. Maciel</t>
  </si>
  <si>
    <t>Ana Carolina Maxem/Gabriela Sasse Eischstadt</t>
  </si>
  <si>
    <t>Luciano M. Cendron/Vinicius Bittencourt</t>
  </si>
  <si>
    <t>Giovane Camargo/Marcel Feix</t>
  </si>
  <si>
    <t>Eduardo Iliin/Gustavo S. Bernardy</t>
  </si>
  <si>
    <t>Marcelo Lührs/Vicente G. Kollross</t>
  </si>
  <si>
    <t>Gabriel Zink/Mateus Misturini Rei Dos Santos</t>
  </si>
  <si>
    <t>Matheus S. Domingos/Valentin Tomazi</t>
  </si>
  <si>
    <t>485/417</t>
  </si>
  <si>
    <t>Andre Balbinot/João Vitor M. Bittencourt</t>
  </si>
  <si>
    <t>Rafael Barão/Rafael Bossi</t>
  </si>
  <si>
    <t>Bruno Aurelio Henning/Otavio Rocha Fernandes</t>
  </si>
  <si>
    <t>Vinicius Bittencourt/Dorie C. D. Maciel</t>
  </si>
  <si>
    <t>Matheus Voigt/Bianca De Oliveira Lima</t>
  </si>
  <si>
    <t>Lucas Bueno Hort/Daniela Oelke</t>
  </si>
  <si>
    <t>Ryan Spautz M. Prestes/Paloma P. Cendron</t>
  </si>
  <si>
    <t>Lucas Pinto Andres/Valentina Andognini</t>
  </si>
  <si>
    <t>Mateus Misturini Rei Dos Santos/Mariana Martins Camiña Reinicke</t>
  </si>
  <si>
    <t>Enzo Rocha Ferreira/Heloisa Belo</t>
  </si>
  <si>
    <t>Pedro H. Da Luz/Beatriz D. Carneiro</t>
  </si>
  <si>
    <t>485/613</t>
  </si>
  <si>
    <t>Andre Balbinot/Vitória B. Favero</t>
  </si>
  <si>
    <t>Murilo Bueno Hort/Kaianny Lais Sfair Mareth</t>
  </si>
  <si>
    <t>Adryel De Mattos/Letícia Pinto Andres</t>
  </si>
  <si>
    <t>004954539-60/025861259-24</t>
  </si>
  <si>
    <t>Fernanda Cendron/Karina D. G. S. Mareth</t>
  </si>
  <si>
    <t>124.576.419-50/099372649-60</t>
  </si>
  <si>
    <t>12133652957/11800296908</t>
  </si>
  <si>
    <t>Júlia Fernada Lira/Mylena Dutra De Oliveira</t>
  </si>
  <si>
    <t>11859982921/6822727</t>
  </si>
  <si>
    <t>Kemilly Ebeling/Letícia Pinto Andres</t>
  </si>
  <si>
    <t>9418665999/13334543927</t>
  </si>
  <si>
    <t>Maria Luiza Zílio/Vitória Padilha Da Silva Garcia</t>
  </si>
  <si>
    <t>8103866903/11973814900</t>
  </si>
  <si>
    <t>Mariana Martins Camiña Reinicke/Nayane Voss Prado</t>
  </si>
  <si>
    <t>8237401964/13524332900</t>
  </si>
  <si>
    <t>Giulia Kamer Fiamoncini/Kamile Oelke Bauler</t>
  </si>
  <si>
    <t>13008602940/12292137917</t>
  </si>
  <si>
    <t>Martina Werner Siebert/Monique Walz Wischral</t>
  </si>
  <si>
    <t>9778170916/12288277963</t>
  </si>
  <si>
    <t>Leticia Beyer  Mogk/Yasmin Mayumi Sakurada</t>
  </si>
  <si>
    <t>9010480976/10634336908</t>
  </si>
  <si>
    <t>Ana Carolina Maxen/Gabriela Sasse Eischstadt</t>
  </si>
  <si>
    <t>12791550941/83790691020</t>
  </si>
  <si>
    <t>Karla Polyanah Sangali/Stefani Rodrigues Gelain</t>
  </si>
  <si>
    <t>010180089-42/6665921</t>
  </si>
  <si>
    <t>Patrick Zardo/Vitor Bortolini Stein</t>
  </si>
  <si>
    <t>005.326.129-14/028059509-33</t>
  </si>
  <si>
    <t>Giovane Camargo/Luciano Cendron</t>
  </si>
  <si>
    <t>38219980915/441203973</t>
  </si>
  <si>
    <t>65269632934/9633266947</t>
  </si>
  <si>
    <t>Carlos Alexandre Selbmann/Matheus Fachini Mueller</t>
  </si>
  <si>
    <t>7519865932/9317010903</t>
  </si>
  <si>
    <t>Diego Rodrigo Dallabona/Thiago Guilherme Da Silva</t>
  </si>
  <si>
    <t>393624000-06/263361398-59</t>
  </si>
  <si>
    <t>90306791900/96994398900</t>
  </si>
  <si>
    <t>52099628904/4049762986</t>
  </si>
  <si>
    <t>6825144/11013777980</t>
  </si>
  <si>
    <t>11860851932/8666397993</t>
  </si>
  <si>
    <t>Henrique Mattos Proner/João Vicente Weiss</t>
  </si>
  <si>
    <t>9832178908/8943381964</t>
  </si>
  <si>
    <t>Bruno Zink/Matheus Holetz Pereira</t>
  </si>
  <si>
    <t>117766023/11907818910</t>
  </si>
  <si>
    <t>Eduardo Tomachinski Costa/Vinicius Ribeiro</t>
  </si>
  <si>
    <t>9832209994/11339440946</t>
  </si>
  <si>
    <t>6805801/6612593</t>
  </si>
  <si>
    <t>8892889923/28032007</t>
  </si>
  <si>
    <t>Kauan Manric S. M. Dutra Alves/Kauan Siewert Fossa</t>
  </si>
  <si>
    <t>6800142/133935829-84</t>
  </si>
  <si>
    <t>11361960990/9075246994</t>
  </si>
  <si>
    <t>Lucas Antonio Olimpio Becker/Nathan Saturnino Chiarelli</t>
  </si>
  <si>
    <t>7491592945/12288296917</t>
  </si>
  <si>
    <t>Anthony N. Ibbotson Delling/Erik Hideki Sakurada</t>
  </si>
  <si>
    <t>9075247966/11338594966</t>
  </si>
  <si>
    <t>11129566978/9301515938</t>
  </si>
  <si>
    <t>11776674952/8738387930</t>
  </si>
  <si>
    <t>Erick Tomachinski Costa/Wellen Mateus Bortese</t>
  </si>
  <si>
    <t>9916413967/11321137923</t>
  </si>
  <si>
    <t>Bernardo Perotto/Matheus Gregorio Ribeiro</t>
  </si>
  <si>
    <t>10020396902/11574342908</t>
  </si>
  <si>
    <t>Carlos Wesley Sangali/Lucas Rodrigues</t>
  </si>
  <si>
    <t>7016848957/2607826969</t>
  </si>
  <si>
    <t>Felipe Burtuluzzi/Cíntia Pelentier Weiss</t>
  </si>
  <si>
    <t>4400139921/6629528980</t>
  </si>
  <si>
    <t>005.326.129-14/598765810-15</t>
  </si>
  <si>
    <t>028059509-33/004954539-60</t>
  </si>
  <si>
    <t>Luciano Cendron/Fernanda Cendron</t>
  </si>
  <si>
    <t>7858725904/9000854954</t>
  </si>
  <si>
    <t>Lucas Bueno Hort/Luiza Beyer Mogk</t>
  </si>
  <si>
    <t>2624030999/861594967</t>
  </si>
  <si>
    <t>96994398900/2586125924</t>
  </si>
  <si>
    <t>Osni Jose Grein/Kariny Daniele Granemann Sfair Mareth</t>
  </si>
  <si>
    <t>6825144/124.576.419-50</t>
  </si>
  <si>
    <t>095.954.129-29/099372649-60</t>
  </si>
  <si>
    <t>Marcelo Lührs/Paloma P. Cendron</t>
  </si>
  <si>
    <t>6822377/10570380910</t>
  </si>
  <si>
    <t>Lucas Pinto Andres/Camilli Vitória Tilha Biassi</t>
  </si>
  <si>
    <t>8666397993/11600516904</t>
  </si>
  <si>
    <t>João Vicente Weiss/Júlia Weiss De Lázaro</t>
  </si>
  <si>
    <t>9832178908/11973814900</t>
  </si>
  <si>
    <t>Bruno Zink/Nayane Voss Prado</t>
  </si>
  <si>
    <t>14169298942/11800296908</t>
  </si>
  <si>
    <t>Ruan Carlos Sangali/Mylena Dutra De Oliveira</t>
  </si>
  <si>
    <t>11907818910/11859982921</t>
  </si>
  <si>
    <t>Vinicius Ribeiro/Kemilly Ebeling</t>
  </si>
  <si>
    <t>12789492913/6822727</t>
  </si>
  <si>
    <t>Guilherme Gauger De Miranda/Letícia Pinto Andres</t>
  </si>
  <si>
    <t>11339440946/8103866903</t>
  </si>
  <si>
    <t>6152040/6665906</t>
  </si>
  <si>
    <t>7858487973/12069168930</t>
  </si>
  <si>
    <t>11672088976/12069178900</t>
  </si>
  <si>
    <t>Alan Renan Calixto/Luinny Lais Sfair Mareth</t>
  </si>
  <si>
    <t>7491597904/9778170916</t>
  </si>
  <si>
    <t>Nicolas Ibbotson Delling/Leticia Beyer  Mogk</t>
  </si>
  <si>
    <t>12579374990/12288277963</t>
  </si>
  <si>
    <t>Pedro De Miranda Neto/Yasmin Mayumi Sakurada</t>
  </si>
  <si>
    <t>12288296917/9041854940</t>
  </si>
  <si>
    <t>7491592945/10061153907</t>
  </si>
  <si>
    <t>Anthony N. Ibbotson Delling/Catharina Izabel Bauler</t>
  </si>
  <si>
    <t>11600544959/9793661941</t>
  </si>
  <si>
    <t>Breno Weiss De Lázaro/Nicolas Miguel Weiss</t>
  </si>
  <si>
    <t>9793661941/7420589</t>
  </si>
  <si>
    <t>Nicolas Miguel Weiss/Helena Baretta Castagnaro</t>
  </si>
  <si>
    <t>4333236983/6373262960</t>
  </si>
  <si>
    <t>Andréia Maria Bernardt/Patrícia Buco</t>
  </si>
  <si>
    <t>Luisa Bueno da Rocha</t>
  </si>
  <si>
    <t>Kadu Moretti Beninca</t>
  </si>
  <si>
    <t>Nayane Voss Prado/Thaeme Koepsel Sobreira Da Costa</t>
  </si>
  <si>
    <t>Thiago Diniz De Freitas/Vinicius Ribeiro</t>
  </si>
  <si>
    <t>Eduardo Tomachinski Costa/Guilherme Gauger De Miranda</t>
  </si>
  <si>
    <t>Nicolas Ibbotson Delling/Pedro De Miranda Neto</t>
  </si>
  <si>
    <t>Robson Junior Da Caz/Ana Paula Tomachinski</t>
  </si>
  <si>
    <t>Matheus Fachini Mueller/Naira Beatriz Vier</t>
  </si>
  <si>
    <t>Rodrigo Hoeltgebaum Condessa/Janine Izabel Bauler</t>
  </si>
  <si>
    <t>Arthur Luís Mohr/Gabrieli Alves Vilvert</t>
  </si>
  <si>
    <t>Nicolas Ibbotson Delling/Leticia Beyer Mogk</t>
  </si>
  <si>
    <t>Thiago Diniz De Freitas/Maria Luiza Zílio</t>
  </si>
  <si>
    <t>Eduardo Tomachinski Costa/Kemilly Ebeling</t>
  </si>
  <si>
    <t>Vinicius Ribeiro/Letícia Pinto Andres</t>
  </si>
  <si>
    <t>Lucas Antonio Olimpio Becker/Natalya Treitinger Geisler</t>
  </si>
  <si>
    <t>Erick Tomachinski Costa/Jamilly De Barba Enderle</t>
  </si>
  <si>
    <t>Arthur Luís Mohr/Kauã Melo Tassoni</t>
  </si>
  <si>
    <t>Rosane Bortolini Stein/Rosane De Lima Zardo</t>
  </si>
  <si>
    <t>568/598765810-15</t>
  </si>
  <si>
    <t>11973814900/490</t>
  </si>
  <si>
    <t>8666397993/6822377</t>
  </si>
  <si>
    <t>9832178908/10242941903</t>
  </si>
  <si>
    <t>117766023/12789492913</t>
  </si>
  <si>
    <t>7491597904/12579374990</t>
  </si>
  <si>
    <t>6805801/11202024939</t>
  </si>
  <si>
    <t>554/12288296917</t>
  </si>
  <si>
    <t>7497127/562</t>
  </si>
  <si>
    <t>9017989066/395</t>
  </si>
  <si>
    <t>146/6629528980</t>
  </si>
  <si>
    <t>7519865932/11400766982</t>
  </si>
  <si>
    <t>9633266947/19</t>
  </si>
  <si>
    <t>10811635937/350</t>
  </si>
  <si>
    <t>232/2662880-5</t>
  </si>
  <si>
    <t>393624000-06/568</t>
  </si>
  <si>
    <t>6822377/592</t>
  </si>
  <si>
    <t>573/13524332900</t>
  </si>
  <si>
    <t>10242941903/490</t>
  </si>
  <si>
    <t>11267285940/586</t>
  </si>
  <si>
    <t>117766023/11859982921</t>
  </si>
  <si>
    <t>6805801/099372649-60</t>
  </si>
  <si>
    <t>8892889923/8103866903</t>
  </si>
  <si>
    <t>577/12288277963</t>
  </si>
  <si>
    <t>9075246994/10632990988</t>
  </si>
  <si>
    <t>12288296917/10061153907</t>
  </si>
  <si>
    <t>11907818910/6822727</t>
  </si>
  <si>
    <t>10926591967/12069168930</t>
  </si>
  <si>
    <t>11361960990/9310989980</t>
  </si>
  <si>
    <t>11776674952/11316148955</t>
  </si>
  <si>
    <t>9301515938/12069178900</t>
  </si>
  <si>
    <t>11267285940/4719420060</t>
  </si>
  <si>
    <t>317/6373262960</t>
  </si>
  <si>
    <t>619/10634336908</t>
  </si>
  <si>
    <t>095.954.129-29/608</t>
  </si>
  <si>
    <t>12069187993/11860851932</t>
  </si>
  <si>
    <t>9832178908/8666397993</t>
  </si>
  <si>
    <t>473/8892889923</t>
  </si>
  <si>
    <t>073.352.259-90/568</t>
  </si>
  <si>
    <t>8700462926/634</t>
  </si>
  <si>
    <t>7858725904/104</t>
  </si>
  <si>
    <t>598/099372649-60</t>
  </si>
  <si>
    <t>6822377/602</t>
  </si>
  <si>
    <t>6800142/501</t>
  </si>
  <si>
    <t>133935829-84/566</t>
  </si>
  <si>
    <t>510/6822727</t>
  </si>
  <si>
    <t>9916413967/12069178900</t>
  </si>
  <si>
    <t>Final Positions of</t>
  </si>
  <si>
    <t>fim</t>
  </si>
  <si>
    <t>SFP</t>
  </si>
  <si>
    <t>DFP</t>
  </si>
  <si>
    <t>Final Positions of SFSub09</t>
  </si>
  <si>
    <t>Final Positions of DMSub09</t>
  </si>
  <si>
    <t>Final Positions of DFSub09</t>
  </si>
  <si>
    <t>Final Positions of DXSub09</t>
  </si>
  <si>
    <t>SFSub09</t>
  </si>
  <si>
    <t>9418665999/602</t>
  </si>
  <si>
    <t>Maria Luiza Zílio/Valentina Andognini</t>
  </si>
  <si>
    <t>DMSub09</t>
  </si>
  <si>
    <t>11321137923/8738387930</t>
  </si>
  <si>
    <t>Matheus Gregorio Ribeiro/Wellen Mateus Bortese</t>
  </si>
  <si>
    <t>Ricardo Cavalli/Ana Paula Tomachinski</t>
  </si>
  <si>
    <t>Luciano M. Cendron/Fernanda Cendron</t>
  </si>
  <si>
    <t>11907818910/9418665999</t>
  </si>
  <si>
    <t>Vinicius Ribeiro/Maria Luiza Zílio</t>
  </si>
  <si>
    <t>DFSub09</t>
  </si>
  <si>
    <t>DXSub09</t>
  </si>
  <si>
    <t>Greyce Mara Bodanese</t>
  </si>
  <si>
    <t>Luiz Gustavo Feix</t>
  </si>
  <si>
    <t>Lucas Pinto Andres/Nicolas Miguel Weiss</t>
  </si>
  <si>
    <t>Kauan Figueroa Sttocco/Luiz Gustavo Feix</t>
  </si>
  <si>
    <t>8237401964/13008602940</t>
  </si>
  <si>
    <t>Giulia Kamer Fiamoncini/Martina Werner Siebert</t>
  </si>
  <si>
    <t>6822377/9793661941</t>
  </si>
  <si>
    <t>90306791900/2586125924</t>
  </si>
  <si>
    <t>Luciano Sergio Arten/Kariny Daniele Granemann Sfair Mareth</t>
  </si>
  <si>
    <t>562/9041854940</t>
  </si>
  <si>
    <t>Erik Hideki Sakurada/Sophia Kaktin Rohden</t>
  </si>
  <si>
    <t>Abam/SMELC</t>
  </si>
  <si>
    <t>Edvalda Maria Zelindro</t>
  </si>
  <si>
    <t>Sarha Beatriz Hernachi</t>
  </si>
  <si>
    <t>Elisangela Zelindro</t>
  </si>
  <si>
    <t>Selma Hilarino Dos Santos</t>
  </si>
  <si>
    <t>ABAM</t>
  </si>
  <si>
    <t>Catiussa Siewert Fossa</t>
  </si>
  <si>
    <t>Edna Manuela Has De Souza Schoeffel</t>
  </si>
  <si>
    <t>Marileusa Schreiber</t>
  </si>
  <si>
    <t>Sarita Martins Camiña Reinicke</t>
  </si>
  <si>
    <t>Helena Amábile De Miranda</t>
  </si>
  <si>
    <t>Final Positions of DFSub19</t>
  </si>
  <si>
    <t>Fabiano Silva Locks</t>
  </si>
  <si>
    <t>Vinicius Fedsten Haddad</t>
  </si>
  <si>
    <t>Fabio Tambani</t>
  </si>
  <si>
    <t>Cleiton Hermann</t>
  </si>
  <si>
    <t>Dionei Zink</t>
  </si>
  <si>
    <t>Hugo Lemos Arthuso</t>
  </si>
  <si>
    <t>Diego Alexandre Dallabona</t>
  </si>
  <si>
    <t>Wilson Domingos</t>
  </si>
  <si>
    <t>Fabio Mohr</t>
  </si>
  <si>
    <t>Enzo S. Alvarenga</t>
  </si>
  <si>
    <t>Ryan Prestes</t>
  </si>
  <si>
    <t>Gustavo Bernardy</t>
  </si>
  <si>
    <t>João Gabriel Dobner</t>
  </si>
  <si>
    <t>Vicente Kollross</t>
  </si>
  <si>
    <t>Vinícius Ribeiro</t>
  </si>
  <si>
    <t>Bruno Hort Martins</t>
  </si>
  <si>
    <t>Matheus Kormann Conink</t>
  </si>
  <si>
    <t>Pedro Henrique Da Luz</t>
  </si>
  <si>
    <t>Arthur Vendrami</t>
  </si>
  <si>
    <t>Arthur Henrique Arndt</t>
  </si>
  <si>
    <t>Hellmuth André Danker</t>
  </si>
  <si>
    <t>Natan De Lima</t>
  </si>
  <si>
    <t>Eric Pezzini Turnes</t>
  </si>
  <si>
    <t>Adilson Cabral</t>
  </si>
  <si>
    <t>Kauan Sttocco</t>
  </si>
  <si>
    <t>Guilherme Bandoch</t>
  </si>
  <si>
    <t>Jhonattan Wiliian Olimpio Becker</t>
  </si>
  <si>
    <t>João V. Jagnes</t>
  </si>
  <si>
    <t>Guilherme Costa Nihues</t>
  </si>
  <si>
    <t>Guilherme Meneghelli Gonçalves De Lima</t>
  </si>
  <si>
    <t>Raul Miglioli</t>
  </si>
  <si>
    <t>Bernardo Vitório Da Cruz</t>
  </si>
  <si>
    <t>Davi Ardigo Ostermann</t>
  </si>
  <si>
    <t>Final Positions of DMVeterano</t>
  </si>
  <si>
    <t>Emanoel Fernandes Cunha</t>
  </si>
  <si>
    <t>Gustavo Serpi </t>
  </si>
  <si>
    <t>Francisco Saturnino Chiarelli</t>
  </si>
  <si>
    <t>Ana P. Feix</t>
  </si>
  <si>
    <t>3.484.291-8</t>
  </si>
  <si>
    <t>Cristian Zardo</t>
  </si>
  <si>
    <t>Jamilly Enderle</t>
  </si>
  <si>
    <t>Anna Luisa Feix</t>
  </si>
  <si>
    <t>Jackson Ademir Dias Junior</t>
  </si>
  <si>
    <t>Patricia Oelke</t>
  </si>
  <si>
    <t>Independente</t>
  </si>
  <si>
    <t>Leonardo Quadros Schroeder Pontes</t>
  </si>
  <si>
    <t>Dilvair Miguel Beber</t>
  </si>
  <si>
    <t>Carlos Eduardo Lino</t>
  </si>
  <si>
    <t>Guilherme Bona Chiarelli</t>
  </si>
  <si>
    <t>Marcus Vinicius Cescon</t>
  </si>
  <si>
    <t>Lucas Gabriel Hernachi</t>
  </si>
  <si>
    <t>6894096996/3686503913</t>
  </si>
  <si>
    <t>Greyce Mara Bodanese/Joice Jeremias Zink</t>
  </si>
  <si>
    <t>41963229991/9861625909</t>
  </si>
  <si>
    <t>Edvalda Maria Zelindro/Sarha Beatriz Hernachi</t>
  </si>
  <si>
    <t>424899973/98927329953</t>
  </si>
  <si>
    <t>Elisangela Zelindro/Selma Hilarino Dos Santos</t>
  </si>
  <si>
    <t>004954539-60/2586125924</t>
  </si>
  <si>
    <t>ABC/ABAM</t>
  </si>
  <si>
    <t>2237341958/470397950</t>
  </si>
  <si>
    <t>Catiussa Siewert Fossa/Edna Manuela Has De Souza Schoeffel</t>
  </si>
  <si>
    <t>86896253991/3034080905</t>
  </si>
  <si>
    <t>Marileusa Schreiber/Sarita Martins Camiña Reinicke</t>
  </si>
  <si>
    <t>11973814900/14485299996</t>
  </si>
  <si>
    <t>Nayane Voss Prado/Nicolli Sufredini Pereira</t>
  </si>
  <si>
    <t>6989916/10275087905</t>
  </si>
  <si>
    <t>Isabela Velber Franceschi/Laís Siewert Fossa</t>
  </si>
  <si>
    <t>SMELC/IBAD</t>
  </si>
  <si>
    <t>12579361901/13524332900</t>
  </si>
  <si>
    <t>Helena Amábile De Miranda/Kamile Oelke Bauler</t>
  </si>
  <si>
    <t>9074720951/8103866903</t>
  </si>
  <si>
    <t>12533659975/12292137917</t>
  </si>
  <si>
    <t>Luiza Schmidt Georg/Monique Walz Wischral</t>
  </si>
  <si>
    <t>DFSub19</t>
  </si>
  <si>
    <t>1579877958/37427998863</t>
  </si>
  <si>
    <t>Fabiano Silva Locks/Vinicius Fedsten Haddad</t>
  </si>
  <si>
    <t>4136686900/4165750999</t>
  </si>
  <si>
    <t>Fabio Tambani/Riva Maicon Rosemann</t>
  </si>
  <si>
    <t>3282810/073.352.259-90</t>
  </si>
  <si>
    <t>Marcel Feix/Vinicius Bittencourt</t>
  </si>
  <si>
    <t>9046165922/64986543920</t>
  </si>
  <si>
    <t>Cleiton Hermann/Dionei Zink</t>
  </si>
  <si>
    <t>7110477908/8433774964</t>
  </si>
  <si>
    <t>Bianca De Oliveira Lima/Matheus Voigt</t>
  </si>
  <si>
    <t>65269632934/37049636827</t>
  </si>
  <si>
    <t>Carlos Alexandre Selbmann/Hugo Lemos Arthuso</t>
  </si>
  <si>
    <t>7858725904/10811635937</t>
  </si>
  <si>
    <t>Lucas Bueno Hort/Rodrigo Hoeltgebaum Condessa</t>
  </si>
  <si>
    <t>1335765/263361398-59</t>
  </si>
  <si>
    <t>Marcos Ronald Stein/Wilson Domingos</t>
  </si>
  <si>
    <t>93580053949/441203973</t>
  </si>
  <si>
    <t>Fabio Mohr/Pablo Schoeffel</t>
  </si>
  <si>
    <t>6818949/7363295</t>
  </si>
  <si>
    <t>Enzo S. Alvarenga/Ryan Prestes</t>
  </si>
  <si>
    <t>7401747/6312992</t>
  </si>
  <si>
    <t>Eduardo Iliin/Gustavo Bernardy</t>
  </si>
  <si>
    <t>469747388/8943381964</t>
  </si>
  <si>
    <t>João Gabriel Dobner/Matheus Holetz Pereira</t>
  </si>
  <si>
    <t>095.954.129-29/6647205</t>
  </si>
  <si>
    <t>Marcelo Lührs/Vicente Kollross</t>
  </si>
  <si>
    <t>12789492913/10699885965</t>
  </si>
  <si>
    <t>Guilherme Gauger De Miranda/Thiago Diniz De Freitas</t>
  </si>
  <si>
    <t>5988922/10139357998</t>
  </si>
  <si>
    <t>Bruno Hort Martins/Matheus Kormann Conink</t>
  </si>
  <si>
    <t>8892889923/7783664997</t>
  </si>
  <si>
    <t>9231509942/10834007975</t>
  </si>
  <si>
    <t>Arthur Vendrami/Elder Bosse Abel</t>
  </si>
  <si>
    <t>80001427911/13503396950</t>
  </si>
  <si>
    <t>Davi Da Silva Gonçalves/Otávio De Marco Pereira</t>
  </si>
  <si>
    <t>11114402982/11954505914</t>
  </si>
  <si>
    <t>Arthur Henrique Arndt/Hellmuth André Danker</t>
  </si>
  <si>
    <t>11202024939/11571293906</t>
  </si>
  <si>
    <t>ABAM/ABAM</t>
  </si>
  <si>
    <t>13138199992/9821274994</t>
  </si>
  <si>
    <t>Eric Pezzini Turnes/Luciano Jose Krätzer</t>
  </si>
  <si>
    <t>9186650947/11129566978</t>
  </si>
  <si>
    <t>35670523/5594756</t>
  </si>
  <si>
    <t>9242271926/7013680</t>
  </si>
  <si>
    <t>Guilherme Bandoch/Matheus Correa Luvizotto</t>
  </si>
  <si>
    <t>7497127/7419109</t>
  </si>
  <si>
    <t>Lucas Nunes/Matheus Rocha Dos Santos</t>
  </si>
  <si>
    <t>10926591967/9174241907</t>
  </si>
  <si>
    <t>Lucas Eduardo Arten/Robson Aron Arten</t>
  </si>
  <si>
    <t>11361967900/5731820</t>
  </si>
  <si>
    <t>12288296917/6664459</t>
  </si>
  <si>
    <t>Erik Hideki Sakurada/Guilherme Costa Nihues</t>
  </si>
  <si>
    <t>12069187993/9793661941</t>
  </si>
  <si>
    <t>Bernardo Henrique Sfair Mareth/Nicolas Miguel Weiss</t>
  </si>
  <si>
    <t>ABAM/AMOB</t>
  </si>
  <si>
    <t>10397294956/4719420060</t>
  </si>
  <si>
    <t>Kadu Moretti Beninca/Kauã Melo Tassoni</t>
  </si>
  <si>
    <t>13951433947/11015642969</t>
  </si>
  <si>
    <t>Guilherme Meneghelli Gonçalves De Lima/Raul Miglioli</t>
  </si>
  <si>
    <t>10373059906/9499476954</t>
  </si>
  <si>
    <t>Bernardo Vitório Da Cruz/Davi Ardigo Ostermann</t>
  </si>
  <si>
    <t>8000905/61182800963</t>
  </si>
  <si>
    <t>Emanoel Fernandes Cunha/Gustavo Serpi </t>
  </si>
  <si>
    <t>38219980915/81086237900</t>
  </si>
  <si>
    <t>Edmilson Kaestner/Francisco Saturnino Chiarelli</t>
  </si>
  <si>
    <t>8700462926/6629528980</t>
  </si>
  <si>
    <t>Felipe Pereira Da Silva/Ana Paula Tomachinski</t>
  </si>
  <si>
    <t>7016858957/2607826969</t>
  </si>
  <si>
    <t>9317010903/6894096996</t>
  </si>
  <si>
    <t>Thiago Guilherme Da Silva/Greyce Mara Bodanese</t>
  </si>
  <si>
    <t>5190595900/424899973</t>
  </si>
  <si>
    <t>Maicon Sandro Nunes/Elisangela Zelindro</t>
  </si>
  <si>
    <t>SMELC/AMOB</t>
  </si>
  <si>
    <t>4165750999/11400766982</t>
  </si>
  <si>
    <t>Riva Maicon Rosemann/Lyandra Koepsel</t>
  </si>
  <si>
    <t>441203973/470397950</t>
  </si>
  <si>
    <t>Pablo Schoeffel/Edna Manuela Has De Souza Schoeffel</t>
  </si>
  <si>
    <t>38219980915/2237341958</t>
  </si>
  <si>
    <t>Edmilson Kaestner/Catiussa Siewert Fossa</t>
  </si>
  <si>
    <t>3282810/3.484.291-8</t>
  </si>
  <si>
    <t>Marcel Feix/Ana P. Feix</t>
  </si>
  <si>
    <t>81086237900/86896253991</t>
  </si>
  <si>
    <t>Francisco Saturnino Chiarelli/Marileusa Schreiber</t>
  </si>
  <si>
    <t>93580053949/3034080905</t>
  </si>
  <si>
    <t>Fabio Mohr/Sarita Martins Camiña Reinicke</t>
  </si>
  <si>
    <t>7363295/124.576.419-50</t>
  </si>
  <si>
    <t>Ryan Prestes/Maria Luiza Camargo</t>
  </si>
  <si>
    <t>8943381964/11973814900</t>
  </si>
  <si>
    <t>Matheus Holetz Pereira/Nayane Voss Prado</t>
  </si>
  <si>
    <t>11114402982/13524332900</t>
  </si>
  <si>
    <t>Arthur Henrique Arndt/Kamile Oelke Bauler</t>
  </si>
  <si>
    <t>12789492913/9822727</t>
  </si>
  <si>
    <t>10139357998/12288277963</t>
  </si>
  <si>
    <t>Matheus Kormann Conink/Yasmin Mayumi Sakurada</t>
  </si>
  <si>
    <t>9832209994/9074720951</t>
  </si>
  <si>
    <t>5988922/8237401964</t>
  </si>
  <si>
    <t>Bruno Hort Martins/Giulia Kamer Fiamoncini</t>
  </si>
  <si>
    <t>10699885965/7924061924</t>
  </si>
  <si>
    <t>Thiago Diniz De Freitas/Bruna Vastres</t>
  </si>
  <si>
    <t>9821274994/13008602940</t>
  </si>
  <si>
    <t>Luciano Jose Krätzer/Martina Werner Siebert</t>
  </si>
  <si>
    <t>5594756/6068569</t>
  </si>
  <si>
    <t>7013680/9778170916</t>
  </si>
  <si>
    <t>Matheus Correa Luvizotto/Leticia Beyer  Mogk</t>
  </si>
  <si>
    <t>11268608912/10761037900</t>
  </si>
  <si>
    <t>João Paulo Wormsbecher/Nathaly Pscheidt</t>
  </si>
  <si>
    <t>9242271926/904182905</t>
  </si>
  <si>
    <t>Guilherme Bandoch/Isadora Kaktin Rohden</t>
  </si>
  <si>
    <t>8738387930/9017583967</t>
  </si>
  <si>
    <t>Wellen Mateus Bortese/Gabriela Junges De Oliveira</t>
  </si>
  <si>
    <t>6664459/10061153907</t>
  </si>
  <si>
    <t>Guilherme Costa Nihues/Catharina Izabel Bauler</t>
  </si>
  <si>
    <t>6739425/10634336908</t>
  </si>
  <si>
    <t>Jackson Ademir Dias Junior/Gabriela Sasse Eischstadt</t>
  </si>
  <si>
    <t>6822377/14485299996</t>
  </si>
  <si>
    <t>Lucas Pinto Andres/Nicolli Sufredini Pereira</t>
  </si>
  <si>
    <t>10242941903/10275087905</t>
  </si>
  <si>
    <t>11267285940/6989916</t>
  </si>
  <si>
    <t>Arthur Luís Mohr/Isabela Velber Franceschi</t>
  </si>
  <si>
    <t>Fernanda K. P. Cendron</t>
  </si>
  <si>
    <t>Final Positions of SFP</t>
  </si>
  <si>
    <t>3686503913/11400766982</t>
  </si>
  <si>
    <t>12533659975/13008602940</t>
  </si>
  <si>
    <t>524/37427998863</t>
  </si>
  <si>
    <t>Emanuel Fernandes Da Cunha/Vinicius Fedsten Haddad</t>
  </si>
  <si>
    <t>8700462926/8738387930</t>
  </si>
  <si>
    <t>10699885965/11907818910</t>
  </si>
  <si>
    <t>10834007975/9832209994</t>
  </si>
  <si>
    <t>7858487973/11571293906</t>
  </si>
  <si>
    <t>9186650947/11672088976</t>
  </si>
  <si>
    <t>Adilson Delfino Cabral Junior/Alan Renan Calixto</t>
  </si>
  <si>
    <t>5731820/35670523</t>
  </si>
  <si>
    <t>11129566978/11268608912</t>
  </si>
  <si>
    <t>4165750999/317</t>
  </si>
  <si>
    <t>65269632934/3686503913</t>
  </si>
  <si>
    <t>028059509-33/598765810-15</t>
  </si>
  <si>
    <t>10699885965/9418665999</t>
  </si>
  <si>
    <t>473/6068569</t>
  </si>
  <si>
    <t>554/9041854940</t>
  </si>
  <si>
    <t>573/10397294956</t>
  </si>
  <si>
    <t>Henrique Nunes Macarini Pinto/Kadu Moretti Beninca</t>
  </si>
  <si>
    <t>10373059906/589</t>
  </si>
  <si>
    <t>Bernardo Vitório Da Cruz/Guilherme Renan Da Silva</t>
  </si>
  <si>
    <t>Enzo Scotti Alvarenga/Ryan Spautz M. Prestes</t>
  </si>
  <si>
    <t>Fernanda K. P. Cendron/Kariny Daniele Granemann Sfair Mareth</t>
  </si>
  <si>
    <t>Giovane Camargo/Luciano M. Cendron</t>
  </si>
  <si>
    <t>Adilson Delfino Cabral Junior/Bruno Aurelio Henning</t>
  </si>
  <si>
    <t>Jhonattan Wiliian Olimpio Becker/João Vitor D. Jagnez</t>
  </si>
  <si>
    <t>Luiz Gustavo Feix/Anna Luiza Feix</t>
  </si>
  <si>
    <t>Pontos Medalhas</t>
  </si>
  <si>
    <t>6068569/501</t>
  </si>
  <si>
    <t>028059509-33/073.352.259-90</t>
  </si>
  <si>
    <t>10670417963/8433774964</t>
  </si>
  <si>
    <t>005.326.129-14/3282810</t>
  </si>
  <si>
    <t>7401747/610</t>
  </si>
  <si>
    <t>9186650947/10986453919</t>
  </si>
  <si>
    <t>8433774964/7110477908</t>
  </si>
  <si>
    <t>Etapa 2018 - Blumenau</t>
  </si>
  <si>
    <r>
      <t>Ranking Estadual (</t>
    </r>
    <r>
      <rPr>
        <b/>
        <sz val="12"/>
        <color theme="1"/>
        <rFont val="Verdana"/>
        <family val="2"/>
      </rPr>
      <t>Últimas 52 semanas*</t>
    </r>
    <r>
      <rPr>
        <b/>
        <sz val="14"/>
        <color theme="1"/>
        <rFont val="Verdana"/>
        <family val="2"/>
      </rPr>
      <t>) 
07/11/2018
Simples e Duplas</t>
    </r>
  </si>
  <si>
    <t>Federação Catarinense de</t>
  </si>
  <si>
    <t>Badminton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</si>
</sst>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C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7" xfId="0" applyFill="1" applyBorder="1"/>
    <xf numFmtId="0" fontId="1" fillId="3" borderId="3" xfId="0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5" xfId="1" applyBorder="1" applyAlignment="1" applyProtection="1">
      <alignment horizontal="center"/>
    </xf>
    <xf numFmtId="0" fontId="8" fillId="0" borderId="0" xfId="1" applyBorder="1" applyAlignment="1" applyProtection="1">
      <alignment horizontal="center"/>
    </xf>
    <xf numFmtId="0" fontId="8" fillId="0" borderId="0" xfId="1" applyFill="1" applyBorder="1" applyAlignment="1" applyProtection="1">
      <alignment horizontal="center"/>
    </xf>
    <xf numFmtId="0" fontId="8" fillId="0" borderId="1" xfId="1" applyBorder="1" applyAlignment="1" applyProtection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5" fillId="0" borderId="5" xfId="0" applyFont="1" applyBorder="1" applyAlignment="1" applyProtection="1">
      <alignment horizontal="left" indent="8"/>
      <protection locked="0"/>
    </xf>
    <xf numFmtId="0" fontId="0" fillId="0" borderId="8" xfId="0" applyBorder="1" applyProtection="1">
      <protection locked="0"/>
    </xf>
    <xf numFmtId="0" fontId="8" fillId="0" borderId="6" xfId="1" applyBorder="1" applyAlignment="1" applyProtection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8" xfId="0" applyFill="1" applyBorder="1" applyAlignment="1" applyProtection="1">
      <alignment horizontal="right"/>
      <protection locked="0"/>
    </xf>
    <xf numFmtId="14" fontId="0" fillId="0" borderId="2" xfId="0" applyNumberFormat="1" applyBorder="1"/>
    <xf numFmtId="14" fontId="0" fillId="0" borderId="5" xfId="0" applyNumberFormat="1" applyBorder="1"/>
    <xf numFmtId="0" fontId="0" fillId="0" borderId="14" xfId="0" applyBorder="1" applyAlignment="1">
      <alignment horizontal="center"/>
    </xf>
    <xf numFmtId="0" fontId="1" fillId="0" borderId="18" xfId="0" applyFont="1" applyBorder="1" applyAlignment="1" applyProtection="1">
      <alignment horizontal="right"/>
      <protection locked="0"/>
    </xf>
    <xf numFmtId="0" fontId="1" fillId="0" borderId="19" xfId="0" applyFont="1" applyBorder="1" applyProtection="1">
      <protection locked="0"/>
    </xf>
    <xf numFmtId="0" fontId="1" fillId="7" borderId="19" xfId="0" applyFont="1" applyFill="1" applyBorder="1"/>
    <xf numFmtId="0" fontId="1" fillId="8" borderId="19" xfId="0" applyFont="1" applyFill="1" applyBorder="1"/>
    <xf numFmtId="0" fontId="1" fillId="9" borderId="19" xfId="0" applyFont="1" applyFill="1" applyBorder="1"/>
    <xf numFmtId="0" fontId="1" fillId="0" borderId="20" xfId="0" applyFont="1" applyBorder="1"/>
    <xf numFmtId="0" fontId="0" fillId="0" borderId="21" xfId="0" applyBorder="1"/>
    <xf numFmtId="0" fontId="0" fillId="0" borderId="9" xfId="0" applyBorder="1" applyProtection="1">
      <protection locked="0"/>
    </xf>
    <xf numFmtId="164" fontId="0" fillId="7" borderId="9" xfId="0" applyNumberForma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164" fontId="0" fillId="9" borderId="9" xfId="0" applyNumberForma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9" xfId="0" applyBorder="1"/>
    <xf numFmtId="0" fontId="0" fillId="7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Protection="1">
      <protection locked="0"/>
    </xf>
    <xf numFmtId="0" fontId="0" fillId="7" borderId="24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165" fontId="0" fillId="0" borderId="9" xfId="2" applyNumberFormat="1" applyFont="1" applyBorder="1"/>
    <xf numFmtId="0" fontId="0" fillId="0" borderId="26" xfId="0" applyBorder="1"/>
    <xf numFmtId="0" fontId="1" fillId="0" borderId="26" xfId="0" applyFont="1" applyBorder="1"/>
    <xf numFmtId="0" fontId="0" fillId="0" borderId="9" xfId="0" applyFont="1" applyBorder="1" applyProtection="1">
      <protection locked="0"/>
    </xf>
    <xf numFmtId="0" fontId="0" fillId="0" borderId="9" xfId="0" applyFont="1" applyBorder="1"/>
    <xf numFmtId="0" fontId="0" fillId="0" borderId="27" xfId="0" applyBorder="1"/>
    <xf numFmtId="0" fontId="8" fillId="0" borderId="7" xfId="1" applyBorder="1" applyAlignment="1" applyProtection="1">
      <alignment horizontal="center"/>
    </xf>
    <xf numFmtId="0" fontId="0" fillId="0" borderId="28" xfId="0" applyBorder="1"/>
    <xf numFmtId="0" fontId="1" fillId="0" borderId="9" xfId="0" applyFont="1" applyBorder="1"/>
    <xf numFmtId="0" fontId="0" fillId="0" borderId="9" xfId="0" applyFill="1" applyBorder="1"/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26" xfId="0" applyFont="1" applyBorder="1"/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676933</xdr:colOff>
      <xdr:row>6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2295390A-8577-490D-A84F-11A04B0D0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29432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"/>
  <dimension ref="A1:L35"/>
  <sheetViews>
    <sheetView showGridLines="0" tabSelected="1" workbookViewId="0">
      <selection activeCell="E43" sqref="E43"/>
    </sheetView>
  </sheetViews>
  <sheetFormatPr defaultRowHeight="15" x14ac:dyDescent="0.25"/>
  <cols>
    <col min="1" max="1" width="14.28515625" customWidth="1"/>
    <col min="2" max="2" width="11.42578125" customWidth="1"/>
    <col min="3" max="3" width="21.7109375" customWidth="1"/>
    <col min="4" max="4" width="11" customWidth="1"/>
    <col min="5" max="5" width="10.7109375" customWidth="1"/>
    <col min="6" max="6" width="12.28515625" customWidth="1"/>
    <col min="8" max="9" width="11.140625" customWidth="1"/>
    <col min="10" max="10" width="13.140625" customWidth="1"/>
  </cols>
  <sheetData>
    <row r="1" spans="1:10" ht="15" customHeight="1" x14ac:dyDescent="0.25">
      <c r="A1" s="75"/>
      <c r="B1" s="76"/>
      <c r="C1" s="93" t="s">
        <v>1053</v>
      </c>
      <c r="D1" s="93"/>
      <c r="E1" s="93"/>
      <c r="F1" s="93"/>
      <c r="G1" s="93"/>
      <c r="H1" s="93"/>
      <c r="I1" s="93"/>
      <c r="J1" s="94"/>
    </row>
    <row r="2" spans="1:10" ht="15" customHeight="1" x14ac:dyDescent="0.25">
      <c r="A2" s="77"/>
      <c r="B2" s="78"/>
      <c r="C2" s="95"/>
      <c r="D2" s="95"/>
      <c r="E2" s="95"/>
      <c r="F2" s="95"/>
      <c r="G2" s="95"/>
      <c r="H2" s="95"/>
      <c r="I2" s="95"/>
      <c r="J2" s="96"/>
    </row>
    <row r="3" spans="1:10" ht="15" customHeight="1" x14ac:dyDescent="0.25">
      <c r="A3" s="77"/>
      <c r="B3" s="78"/>
      <c r="C3" s="95"/>
      <c r="D3" s="95"/>
      <c r="E3" s="95"/>
      <c r="F3" s="95"/>
      <c r="G3" s="95"/>
      <c r="H3" s="95"/>
      <c r="I3" s="95"/>
      <c r="J3" s="96"/>
    </row>
    <row r="4" spans="1:10" ht="15" customHeight="1" x14ac:dyDescent="0.25">
      <c r="A4" s="77"/>
      <c r="B4" s="78"/>
      <c r="C4" s="95"/>
      <c r="D4" s="95"/>
      <c r="E4" s="95"/>
      <c r="F4" s="95"/>
      <c r="G4" s="95"/>
      <c r="H4" s="95"/>
      <c r="I4" s="95"/>
      <c r="J4" s="96"/>
    </row>
    <row r="5" spans="1:10" ht="6.75" customHeight="1" thickBot="1" x14ac:dyDescent="0.3">
      <c r="A5" s="77"/>
      <c r="B5" s="78"/>
      <c r="C5" s="97"/>
      <c r="D5" s="97"/>
      <c r="E5" s="97"/>
      <c r="F5" s="97"/>
      <c r="G5" s="97"/>
      <c r="H5" s="97"/>
      <c r="I5" s="97"/>
      <c r="J5" s="83"/>
    </row>
    <row r="6" spans="1:10" ht="15" customHeight="1" x14ac:dyDescent="0.25">
      <c r="A6" s="77"/>
      <c r="B6" s="78"/>
      <c r="C6" s="38"/>
      <c r="D6" s="34" t="s">
        <v>24</v>
      </c>
      <c r="E6" s="28" t="s">
        <v>339</v>
      </c>
      <c r="F6" s="28"/>
      <c r="G6" s="28"/>
      <c r="H6" s="28"/>
      <c r="I6" s="28"/>
      <c r="J6" s="29"/>
    </row>
    <row r="7" spans="1:10" ht="15" customHeight="1" x14ac:dyDescent="0.25">
      <c r="A7" s="77"/>
      <c r="B7" s="78"/>
      <c r="C7" s="39"/>
      <c r="D7" s="35" t="s">
        <v>25</v>
      </c>
      <c r="E7" s="30" t="s">
        <v>340</v>
      </c>
      <c r="F7" s="30"/>
      <c r="G7" s="30"/>
      <c r="H7" s="30"/>
      <c r="I7" s="30"/>
      <c r="J7" s="31"/>
    </row>
    <row r="8" spans="1:10" ht="15" customHeight="1" x14ac:dyDescent="0.25">
      <c r="A8" s="80" t="s">
        <v>1054</v>
      </c>
      <c r="B8" s="81"/>
      <c r="C8" s="39"/>
      <c r="D8" s="35" t="s">
        <v>26</v>
      </c>
      <c r="E8" s="30" t="s">
        <v>341</v>
      </c>
      <c r="F8" s="30"/>
      <c r="G8" s="30"/>
      <c r="H8" s="30"/>
      <c r="I8" s="30"/>
      <c r="J8" s="31"/>
    </row>
    <row r="9" spans="1:10" ht="15.75" customHeight="1" thickBot="1" x14ac:dyDescent="0.3">
      <c r="A9" s="82" t="s">
        <v>1055</v>
      </c>
      <c r="B9" s="83"/>
      <c r="C9" s="36"/>
      <c r="D9" s="37" t="s">
        <v>27</v>
      </c>
      <c r="E9" s="32" t="s">
        <v>1052</v>
      </c>
      <c r="F9" s="32"/>
      <c r="G9" s="32"/>
      <c r="H9" s="32"/>
      <c r="I9" s="32"/>
      <c r="J9" s="33"/>
    </row>
    <row r="10" spans="1:10" ht="12.75" customHeight="1" thickBot="1" x14ac:dyDescent="0.3"/>
    <row r="11" spans="1:10" ht="15.75" thickBot="1" x14ac:dyDescent="0.3">
      <c r="A11" s="84" t="s">
        <v>29</v>
      </c>
      <c r="B11" s="85"/>
      <c r="C11" s="86"/>
      <c r="E11" s="87" t="s">
        <v>30</v>
      </c>
      <c r="F11" s="88"/>
      <c r="G11" s="88"/>
      <c r="H11" s="88"/>
      <c r="I11" s="88"/>
      <c r="J11" s="89"/>
    </row>
    <row r="12" spans="1:10" x14ac:dyDescent="0.25">
      <c r="A12" s="20"/>
      <c r="B12" s="21"/>
      <c r="C12" s="22"/>
      <c r="E12" s="92" t="s">
        <v>31</v>
      </c>
      <c r="F12" s="90"/>
      <c r="G12" s="4"/>
      <c r="H12" s="90" t="s">
        <v>32</v>
      </c>
      <c r="I12" s="90"/>
      <c r="J12" s="91"/>
    </row>
    <row r="13" spans="1:10" ht="15.75" x14ac:dyDescent="0.25">
      <c r="A13" s="23" t="s">
        <v>57</v>
      </c>
      <c r="B13" s="21"/>
      <c r="C13" s="22"/>
      <c r="E13" s="7" t="s">
        <v>425</v>
      </c>
      <c r="F13" s="8" t="s">
        <v>420</v>
      </c>
      <c r="G13" s="2"/>
      <c r="H13" s="8" t="s">
        <v>386</v>
      </c>
      <c r="I13" s="9" t="s">
        <v>382</v>
      </c>
      <c r="J13" s="10" t="s">
        <v>405</v>
      </c>
    </row>
    <row r="14" spans="1:10" ht="15.75" x14ac:dyDescent="0.25">
      <c r="A14" s="23" t="s">
        <v>58</v>
      </c>
      <c r="B14" s="21"/>
      <c r="C14" s="22"/>
      <c r="E14" s="7" t="s">
        <v>426</v>
      </c>
      <c r="F14" s="8" t="s">
        <v>421</v>
      </c>
      <c r="G14" s="2"/>
      <c r="H14" s="8" t="s">
        <v>387</v>
      </c>
      <c r="I14" s="9" t="s">
        <v>383</v>
      </c>
      <c r="J14" s="10" t="s">
        <v>407</v>
      </c>
    </row>
    <row r="15" spans="1:10" ht="15.75" x14ac:dyDescent="0.25">
      <c r="A15" s="23" t="s">
        <v>59</v>
      </c>
      <c r="B15" s="21"/>
      <c r="C15" s="22"/>
      <c r="E15" s="7" t="s">
        <v>427</v>
      </c>
      <c r="F15" s="8" t="s">
        <v>422</v>
      </c>
      <c r="G15" s="2"/>
      <c r="H15" s="8" t="s">
        <v>394</v>
      </c>
      <c r="I15" s="9" t="s">
        <v>384</v>
      </c>
      <c r="J15" s="10" t="s">
        <v>411</v>
      </c>
    </row>
    <row r="16" spans="1:10" ht="15.75" x14ac:dyDescent="0.25">
      <c r="A16" s="23" t="s">
        <v>60</v>
      </c>
      <c r="B16" s="21"/>
      <c r="C16" s="22"/>
      <c r="E16" s="7" t="s">
        <v>428</v>
      </c>
      <c r="F16" s="8" t="s">
        <v>423</v>
      </c>
      <c r="G16" s="2"/>
      <c r="H16" s="8" t="s">
        <v>395</v>
      </c>
      <c r="I16" s="9" t="s">
        <v>439</v>
      </c>
      <c r="J16" s="10" t="s">
        <v>419</v>
      </c>
    </row>
    <row r="17" spans="1:10" ht="15.75" x14ac:dyDescent="0.25">
      <c r="A17" s="23" t="s">
        <v>62</v>
      </c>
      <c r="B17" s="21"/>
      <c r="C17" s="22"/>
      <c r="E17" s="7" t="s">
        <v>429</v>
      </c>
      <c r="F17" s="8" t="s">
        <v>424</v>
      </c>
      <c r="G17" s="2"/>
      <c r="H17" s="8" t="s">
        <v>402</v>
      </c>
      <c r="I17" s="9" t="s">
        <v>894</v>
      </c>
      <c r="J17" s="10" t="s">
        <v>33</v>
      </c>
    </row>
    <row r="18" spans="1:10" ht="15.75" x14ac:dyDescent="0.25">
      <c r="A18" s="23" t="s">
        <v>61</v>
      </c>
      <c r="B18" s="21"/>
      <c r="C18" s="22"/>
      <c r="E18" s="7" t="s">
        <v>430</v>
      </c>
      <c r="F18" s="8" t="s">
        <v>786</v>
      </c>
      <c r="G18" s="2"/>
      <c r="H18" s="8" t="s">
        <v>789</v>
      </c>
      <c r="I18" s="9" t="s">
        <v>796</v>
      </c>
      <c r="J18" s="10" t="s">
        <v>797</v>
      </c>
    </row>
    <row r="19" spans="1:10" ht="15.75" x14ac:dyDescent="0.25">
      <c r="A19" s="23" t="s">
        <v>63</v>
      </c>
      <c r="B19" s="21"/>
      <c r="C19" s="22"/>
      <c r="E19" s="7" t="s">
        <v>319</v>
      </c>
      <c r="F19" s="9" t="s">
        <v>320</v>
      </c>
      <c r="G19" s="2"/>
      <c r="H19" s="1" t="s">
        <v>321</v>
      </c>
      <c r="I19" s="9" t="s">
        <v>322</v>
      </c>
      <c r="J19" s="10" t="s">
        <v>323</v>
      </c>
    </row>
    <row r="20" spans="1:10" ht="15.75" x14ac:dyDescent="0.25">
      <c r="A20" s="23" t="s">
        <v>64</v>
      </c>
      <c r="B20" s="21"/>
      <c r="C20" s="22"/>
      <c r="E20" s="7" t="s">
        <v>324</v>
      </c>
      <c r="F20" s="9" t="s">
        <v>325</v>
      </c>
      <c r="G20" s="2"/>
      <c r="H20" s="8" t="s">
        <v>326</v>
      </c>
      <c r="I20" s="9" t="s">
        <v>327</v>
      </c>
      <c r="J20" s="10" t="s">
        <v>328</v>
      </c>
    </row>
    <row r="21" spans="1:10" ht="15.75" thickBot="1" x14ac:dyDescent="0.3">
      <c r="A21" s="18"/>
      <c r="B21" s="19" t="s">
        <v>28</v>
      </c>
      <c r="C21" s="24"/>
      <c r="E21" s="7" t="s">
        <v>438</v>
      </c>
      <c r="F21" s="9" t="s">
        <v>780</v>
      </c>
      <c r="G21" s="2"/>
      <c r="H21" s="8" t="s">
        <v>385</v>
      </c>
      <c r="I21" s="9" t="s">
        <v>781</v>
      </c>
      <c r="J21" s="10" t="s">
        <v>404</v>
      </c>
    </row>
    <row r="22" spans="1:10" x14ac:dyDescent="0.25">
      <c r="E22" s="7" t="s">
        <v>329</v>
      </c>
      <c r="F22" s="9" t="s">
        <v>330</v>
      </c>
      <c r="G22" s="2"/>
      <c r="H22" s="8" t="s">
        <v>331</v>
      </c>
      <c r="I22" s="9" t="s">
        <v>332</v>
      </c>
      <c r="J22" s="10" t="s">
        <v>333</v>
      </c>
    </row>
    <row r="23" spans="1:10" ht="15.75" thickBot="1" x14ac:dyDescent="0.3">
      <c r="E23" s="25" t="s">
        <v>334</v>
      </c>
      <c r="F23" s="5" t="s">
        <v>335</v>
      </c>
      <c r="G23" s="3"/>
      <c r="H23" s="71" t="s">
        <v>336</v>
      </c>
      <c r="I23" s="5" t="s">
        <v>337</v>
      </c>
      <c r="J23" s="6" t="s">
        <v>338</v>
      </c>
    </row>
    <row r="24" spans="1:10" ht="10.5" customHeight="1" thickBot="1" x14ac:dyDescent="0.3"/>
    <row r="25" spans="1:10" ht="15" customHeight="1" x14ac:dyDescent="0.25">
      <c r="C25" s="98" t="s">
        <v>38</v>
      </c>
      <c r="D25" s="99"/>
      <c r="E25" s="99"/>
      <c r="F25" s="99"/>
      <c r="G25" s="99"/>
      <c r="H25" s="100"/>
    </row>
    <row r="26" spans="1:10" ht="15" customHeight="1" x14ac:dyDescent="0.25">
      <c r="C26" s="101"/>
      <c r="D26" s="102"/>
      <c r="E26" s="102"/>
      <c r="F26" s="102"/>
      <c r="G26" s="102"/>
      <c r="H26" s="103"/>
    </row>
    <row r="27" spans="1:10" ht="18.75" x14ac:dyDescent="0.25">
      <c r="C27" s="104" t="s">
        <v>34</v>
      </c>
      <c r="D27" s="106" t="s">
        <v>35</v>
      </c>
      <c r="E27" s="108" t="s">
        <v>36</v>
      </c>
      <c r="F27" s="109"/>
      <c r="G27" s="110"/>
      <c r="H27" s="104" t="s">
        <v>23</v>
      </c>
      <c r="I27" s="79" t="s">
        <v>1044</v>
      </c>
    </row>
    <row r="28" spans="1:10" x14ac:dyDescent="0.25">
      <c r="C28" s="105"/>
      <c r="D28" s="107"/>
      <c r="E28" s="11" t="s">
        <v>21</v>
      </c>
      <c r="F28" s="12" t="s">
        <v>37</v>
      </c>
      <c r="G28" s="13" t="s">
        <v>22</v>
      </c>
      <c r="H28" s="105"/>
      <c r="I28" s="79"/>
    </row>
    <row r="29" spans="1:10" x14ac:dyDescent="0.25">
      <c r="C29" s="68" t="s">
        <v>74</v>
      </c>
      <c r="D29" s="40">
        <v>386000</v>
      </c>
      <c r="E29" s="14">
        <v>92</v>
      </c>
      <c r="F29" s="15">
        <v>72</v>
      </c>
      <c r="G29" s="16">
        <v>66</v>
      </c>
      <c r="H29" s="17">
        <f t="shared" ref="H29:H34" si="0">SUM(E29:G29)</f>
        <v>230</v>
      </c>
      <c r="I29" s="17">
        <f>E29*10+F29*5+G29*2</f>
        <v>1412</v>
      </c>
    </row>
    <row r="30" spans="1:10" x14ac:dyDescent="0.25">
      <c r="C30" s="68" t="s">
        <v>72</v>
      </c>
      <c r="D30" s="40">
        <v>316800</v>
      </c>
      <c r="E30" s="14">
        <v>82</v>
      </c>
      <c r="F30" s="15">
        <v>49</v>
      </c>
      <c r="G30" s="16">
        <v>47</v>
      </c>
      <c r="H30" s="17">
        <f t="shared" si="0"/>
        <v>178</v>
      </c>
      <c r="I30" s="17">
        <f t="shared" ref="I30:I34" si="1">E30*10+F30*5+G30*2</f>
        <v>1159</v>
      </c>
    </row>
    <row r="31" spans="1:10" x14ac:dyDescent="0.25">
      <c r="C31" s="68" t="s">
        <v>79</v>
      </c>
      <c r="D31" s="40">
        <v>342880</v>
      </c>
      <c r="E31" s="14">
        <v>38</v>
      </c>
      <c r="F31" s="15">
        <v>69</v>
      </c>
      <c r="G31" s="16">
        <v>77</v>
      </c>
      <c r="H31" s="17">
        <f t="shared" si="0"/>
        <v>184</v>
      </c>
      <c r="I31" s="17">
        <f t="shared" si="1"/>
        <v>879</v>
      </c>
    </row>
    <row r="32" spans="1:10" x14ac:dyDescent="0.25">
      <c r="C32" s="68" t="s">
        <v>77</v>
      </c>
      <c r="D32" s="40">
        <v>228800</v>
      </c>
      <c r="E32" s="14">
        <v>27</v>
      </c>
      <c r="F32" s="15">
        <v>26</v>
      </c>
      <c r="G32" s="16">
        <v>57</v>
      </c>
      <c r="H32" s="17">
        <f t="shared" si="0"/>
        <v>110</v>
      </c>
      <c r="I32" s="17">
        <f t="shared" si="1"/>
        <v>514</v>
      </c>
    </row>
    <row r="33" spans="3:12" x14ac:dyDescent="0.25">
      <c r="C33" s="69" t="s">
        <v>71</v>
      </c>
      <c r="D33" s="40">
        <v>147120</v>
      </c>
      <c r="E33" s="14">
        <v>16</v>
      </c>
      <c r="F33" s="15">
        <v>33</v>
      </c>
      <c r="G33" s="16">
        <v>33</v>
      </c>
      <c r="H33" s="17">
        <f t="shared" si="0"/>
        <v>82</v>
      </c>
      <c r="I33" s="17">
        <f t="shared" si="1"/>
        <v>391</v>
      </c>
      <c r="K33" s="21"/>
      <c r="L33" s="1"/>
    </row>
    <row r="34" spans="3:12" x14ac:dyDescent="0.25">
      <c r="C34" s="68" t="s">
        <v>213</v>
      </c>
      <c r="D34" s="40">
        <v>50880</v>
      </c>
      <c r="E34" s="14">
        <v>0</v>
      </c>
      <c r="F34" s="15">
        <v>8</v>
      </c>
      <c r="G34" s="16">
        <v>11</v>
      </c>
      <c r="H34" s="17">
        <f t="shared" si="0"/>
        <v>19</v>
      </c>
      <c r="I34" s="17">
        <f t="shared" si="1"/>
        <v>62</v>
      </c>
      <c r="K34" s="21"/>
      <c r="L34" s="1"/>
    </row>
    <row r="35" spans="3:12" x14ac:dyDescent="0.25">
      <c r="C35" s="68" t="s">
        <v>76</v>
      </c>
      <c r="D35" s="40">
        <v>16800</v>
      </c>
      <c r="E35" s="14">
        <v>2</v>
      </c>
      <c r="F35" s="15">
        <v>1</v>
      </c>
      <c r="G35" s="16">
        <v>5</v>
      </c>
      <c r="H35" s="17">
        <f>SUM(E35:G35)</f>
        <v>8</v>
      </c>
      <c r="I35" s="17">
        <f>E35*10+F35*5+G35*2</f>
        <v>35</v>
      </c>
    </row>
  </sheetData>
  <sortState ref="C30:G35">
    <sortCondition descending="1" ref="D29:D35"/>
  </sortState>
  <dataConsolidate/>
  <mergeCells count="13">
    <mergeCell ref="C1:J5"/>
    <mergeCell ref="C25:H26"/>
    <mergeCell ref="C27:C28"/>
    <mergeCell ref="D27:D28"/>
    <mergeCell ref="E27:G27"/>
    <mergeCell ref="H27:H28"/>
    <mergeCell ref="I27:I28"/>
    <mergeCell ref="A8:B8"/>
    <mergeCell ref="A9:B9"/>
    <mergeCell ref="A11:C11"/>
    <mergeCell ref="E11:J11"/>
    <mergeCell ref="H12:J12"/>
    <mergeCell ref="E12:F12"/>
  </mergeCells>
  <hyperlinks>
    <hyperlink ref="E13" location="SMSub11!A1" tooltip="CLIQUE para acessar o ranking da categoria" display="SMSub11"/>
    <hyperlink ref="F13" location="SFSub11!A1" tooltip="CLIQUE para acessar o ranking da categoria" display="SFSub11"/>
    <hyperlink ref="E14" location="SMSub13!A1" tooltip="CLIQUE para acessar o ranking da categoria" display="SMSub13"/>
    <hyperlink ref="I13" location="DFSub11!A1" tooltip="CLIQUE para acessar o ranking da categoria" display="DFSub11"/>
    <hyperlink ref="H14" location="DMSub13!A1" tooltip="CLIQUE para acessar o ranking da categoria" display="DMSub13"/>
    <hyperlink ref="H15" location="DMSub15!A1" tooltip="CLIQUE para acessar o ranking da categoria" display="DMSub15"/>
    <hyperlink ref="H16" location="DMSub17!A1" tooltip="CLIQUE para acessar o ranking da categoria" display="DMSub17"/>
    <hyperlink ref="J21" location="DXP!A1" tooltip="CLIQUE para acessar o ranking da categoria" display="DXP"/>
    <hyperlink ref="J14" location="DXSub13!A1" tooltip="CLIQUE para acessar o ranking da categoria" display="DXSub13"/>
    <hyperlink ref="J15" location="DXSub15!A1" tooltip="CLIQUE para acessar o ranking da categoria" display="DXSub15"/>
    <hyperlink ref="J16" location="DXSub17!A1" tooltip="CLIQUE para acessar o ranking da categoria" display="DXSub17"/>
    <hyperlink ref="F15" location="SFSub15!A1" tooltip="CLIQUE para acessar o ranking da categoria" display="SFSub15"/>
    <hyperlink ref="F16" location="SFSub17!A1" tooltip="CLIQUE para acessar o ranking da categoria" display="SFSub17"/>
    <hyperlink ref="F17" location="SFSub19!A1" tooltip="CLIQUE para acessar o ranking da categoria" display="SFSub19"/>
    <hyperlink ref="E21" location="SMP!A1" tooltip="CLIQUE para acessar o ranking da categoria" display="SMP"/>
    <hyperlink ref="E15" location="SMSub15!A1" tooltip="CLIQUE para acessar o ranking da categoria" display="SMSub15"/>
    <hyperlink ref="E16" location="SMSub17!A1" tooltip="CLIQUE para acessar o ranking da categoria" display="SMSub17"/>
    <hyperlink ref="E17" location="SMSub19!A1" tooltip="CLIQUE para acessar o ranking da categoria" display="SMSub19"/>
    <hyperlink ref="J13" location="DXSub11!A1" tooltip="CLIQUE para acessar o ranking da categoria" display="DXSub11"/>
    <hyperlink ref="H13" location="DMSub11!A1" tooltip="CLIQUE para acessar o ranking da categoria" display="DMSub11"/>
    <hyperlink ref="F21" location="SFP!A1" tooltip="CLIQUE para acessar o ranking da categoria" display="SFP"/>
    <hyperlink ref="F14" location="SFSub13!A1" tooltip="CLIQUE para acessar o ranking da categoria" display="SFSub13"/>
    <hyperlink ref="I14" location="DFSub13!A1" tooltip="CLIQUE para acessar o ranking da categoria" display="DFSub13"/>
    <hyperlink ref="J17" location="DXSub19!A1" tooltip="CLIQUE para acessar o ranking da categoria" display="DXSub19"/>
    <hyperlink ref="H17" location="DMSub19!A1" tooltip="CLIQUE para acessar o ranking da categoria" display="DMSub19"/>
    <hyperlink ref="I16" location="DFSub17!A1" tooltip="CLIQUE para acessar o ranking da categoria" display="DFSub17"/>
    <hyperlink ref="I15" location="DFSub15!A1" tooltip="CLIQUE para acessar o ranking da categoria" display="DFSub15"/>
    <hyperlink ref="I17" location="DFSub19!A1" tooltip="CLIQUE para acessar o ranking da categoria" display="DFSub19"/>
    <hyperlink ref="H21" location="DMP!A1" tooltip="CLIQUE para acessar o ranking da categoria" display="DMP"/>
    <hyperlink ref="I21" location="DF!A1" tooltip="CLIQUE para acessar o ranking da categoria" display="DF"/>
    <hyperlink ref="E23" location="SMVeterano!A1" tooltip="CLIQUE para acessar o ranking da categoria" display="SMVeterano"/>
    <hyperlink ref="I20" location="DFB!A1" tooltip="CLIQUE para acessar o ranking da categoria" display="DFB"/>
    <hyperlink ref="H20" location="DMB!A1" tooltip="CLIQUE para acessar o ranking da categoria" display="DMB"/>
    <hyperlink ref="H22" location="DMSenior!A1" tooltip="CLIQUE para acessar o ranking da categoria" display="DMSenior"/>
    <hyperlink ref="J19" location="DXA!A1" tooltip="CLIQUE para acessar o ranking da categoria" display="DXA"/>
    <hyperlink ref="J22" location="DXSenior!A1" tooltip="CLIQUE para acessar o ranking da categoria" display="DXSenior"/>
    <hyperlink ref="F19" location="SFA!A1" tooltip="CLIQUE para acessar o ranking da categoria" display="SFA"/>
    <hyperlink ref="F22" location="SFSenior!A1" tooltip="CLIQUE para acessar o ranking da categoria" display="SFSenior"/>
    <hyperlink ref="E19" location="SMA!A1" tooltip="CLIQUE para acessar o ranking da categoria" display="SMA"/>
    <hyperlink ref="E20" location="SMB!A1" tooltip="CLIQUE para acessar o ranking da categoria" display="SMB"/>
    <hyperlink ref="E22" location="SMSenior!A1" tooltip="CLIQUE para acessar o ranking da categoria" display="SMSenior"/>
    <hyperlink ref="J20" location="DXB!A1" tooltip="CLIQUE para acessar o ranking da categoria" display="DXB"/>
    <hyperlink ref="F20" location="SFB!A1" tooltip="CLIQUE para acessar o ranking da categoria" display="SFB"/>
    <hyperlink ref="I22" location="DFSenior!A1" tooltip="CLIQUE para acessar o ranking da categoria" display="DFSenior"/>
    <hyperlink ref="E18" location="SMSub09!A1" tooltip="CLIQUE para acessar o ranking da categoria" display="SMSub09"/>
    <hyperlink ref="F18" location="SFSub09!A1" tooltip="CLIQUE para acessar o ranking da categoria" display="SFSub09"/>
    <hyperlink ref="H18" location="DMSub09!A1" tooltip="CLIQUE para acessar o ranking da categoria" display="DMSub09"/>
    <hyperlink ref="I18" location="DFSub09!A1" tooltip="CLIQUE para acessar o ranking da categoria" display="DFSub09"/>
    <hyperlink ref="J18" location="DXSub09!A1" tooltip="CLIQUE para acessar o ranking da categoria" display="DXSub09"/>
    <hyperlink ref="H23" location="DMVeterano!A1" tooltip="CLIQUE para acessar o ranking da categoria" display="DMVeteran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20" sqref="E20"/>
    </sheetView>
  </sheetViews>
  <sheetFormatPr defaultRowHeight="15" x14ac:dyDescent="0.25"/>
  <cols>
    <col min="2" max="2" width="45.28515625" bestFit="1" customWidth="1"/>
    <col min="3" max="3" width="13.1406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528</v>
      </c>
      <c r="C2" s="66" t="s">
        <v>396</v>
      </c>
      <c r="D2" s="66" t="s">
        <v>529</v>
      </c>
      <c r="E2" s="66">
        <v>3200</v>
      </c>
      <c r="F2" s="66"/>
      <c r="G2" s="66"/>
      <c r="H2" s="66">
        <v>1600</v>
      </c>
      <c r="I2" s="66">
        <v>1600</v>
      </c>
      <c r="J2" t="s">
        <v>384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473</v>
      </c>
      <c r="C3" s="66" t="s">
        <v>388</v>
      </c>
      <c r="D3" s="66" t="s">
        <v>535</v>
      </c>
      <c r="E3" s="66">
        <v>2960</v>
      </c>
      <c r="F3" s="66">
        <v>1600</v>
      </c>
      <c r="G3" s="66">
        <v>1360</v>
      </c>
      <c r="H3" s="66"/>
      <c r="I3" s="66"/>
      <c r="J3" t="s">
        <v>384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803</v>
      </c>
      <c r="C4" s="66" t="s">
        <v>388</v>
      </c>
      <c r="D4" s="66" t="s">
        <v>802</v>
      </c>
      <c r="E4" s="66">
        <v>2240</v>
      </c>
      <c r="F4" s="66"/>
      <c r="G4" s="66">
        <v>1120</v>
      </c>
      <c r="H4" s="66"/>
      <c r="I4" s="66">
        <v>1120</v>
      </c>
      <c r="J4" t="s">
        <v>384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512</v>
      </c>
      <c r="C5" s="66" t="s">
        <v>389</v>
      </c>
      <c r="D5" s="66" t="s">
        <v>1045</v>
      </c>
      <c r="E5" s="66">
        <v>1600</v>
      </c>
      <c r="F5" s="66"/>
      <c r="G5" s="66">
        <v>1600</v>
      </c>
      <c r="H5" s="66"/>
      <c r="I5" s="66"/>
      <c r="J5" t="s">
        <v>384</v>
      </c>
      <c r="K5" t="s">
        <v>376</v>
      </c>
    </row>
    <row r="6" spans="1:11" ht="15.75" thickBot="1" x14ac:dyDescent="0.3">
      <c r="A6" s="66">
        <f>_xlfn.RANK.EQ(E6,E2:E200)</f>
        <v>5</v>
      </c>
      <c r="B6" s="66" t="s">
        <v>577</v>
      </c>
      <c r="C6" s="66" t="s">
        <v>388</v>
      </c>
      <c r="D6" s="66" t="s">
        <v>1017</v>
      </c>
      <c r="E6" s="66">
        <v>1360</v>
      </c>
      <c r="F6" s="66">
        <v>1360</v>
      </c>
      <c r="G6" s="66"/>
      <c r="H6" s="66"/>
      <c r="I6" s="66"/>
      <c r="J6" t="s">
        <v>384</v>
      </c>
      <c r="K6" t="s">
        <v>376</v>
      </c>
    </row>
    <row r="7" spans="1:11" ht="15.75" thickBot="1" x14ac:dyDescent="0.3">
      <c r="A7" s="66">
        <f>_xlfn.RANK.EQ(E7,E2:E200)</f>
        <v>5</v>
      </c>
      <c r="B7" s="66" t="s">
        <v>530</v>
      </c>
      <c r="C7" s="66" t="s">
        <v>415</v>
      </c>
      <c r="D7" s="66" t="s">
        <v>531</v>
      </c>
      <c r="E7" s="66">
        <v>1360</v>
      </c>
      <c r="F7" s="66"/>
      <c r="G7" s="66"/>
      <c r="H7" s="66">
        <v>1360</v>
      </c>
      <c r="I7" s="66"/>
      <c r="J7" t="s">
        <v>384</v>
      </c>
      <c r="K7" t="s">
        <v>376</v>
      </c>
    </row>
    <row r="8" spans="1:11" ht="15.75" thickBot="1" x14ac:dyDescent="0.3">
      <c r="A8" s="66">
        <f>_xlfn.RANK.EQ(E8,E2:E200)</f>
        <v>5</v>
      </c>
      <c r="B8" s="66" t="s">
        <v>893</v>
      </c>
      <c r="C8" s="66" t="s">
        <v>388</v>
      </c>
      <c r="D8" s="66" t="s">
        <v>892</v>
      </c>
      <c r="E8" s="66">
        <v>1360</v>
      </c>
      <c r="F8" s="66"/>
      <c r="G8" s="66"/>
      <c r="H8" s="66"/>
      <c r="I8" s="66">
        <v>1360</v>
      </c>
      <c r="J8" t="s">
        <v>384</v>
      </c>
      <c r="K8" t="s">
        <v>376</v>
      </c>
    </row>
    <row r="9" spans="1:11" ht="15.75" thickBot="1" x14ac:dyDescent="0.3">
      <c r="A9" s="66">
        <f>_xlfn.RANK.EQ(E9,E2:E200)</f>
        <v>8</v>
      </c>
      <c r="B9" s="66" t="s">
        <v>589</v>
      </c>
      <c r="C9" s="66" t="s">
        <v>388</v>
      </c>
      <c r="D9" s="66" t="s">
        <v>764</v>
      </c>
      <c r="E9" s="66">
        <v>1120</v>
      </c>
      <c r="F9" s="66"/>
      <c r="G9" s="66">
        <v>1120</v>
      </c>
      <c r="H9" s="66"/>
      <c r="I9" s="66"/>
      <c r="J9" t="s">
        <v>384</v>
      </c>
      <c r="K9" t="s">
        <v>376</v>
      </c>
    </row>
    <row r="10" spans="1:11" ht="15.75" thickBot="1" x14ac:dyDescent="0.3">
      <c r="A10" s="66">
        <f>_xlfn.RANK.EQ(E10,E2:E200)</f>
        <v>8</v>
      </c>
      <c r="B10" s="66" t="s">
        <v>626</v>
      </c>
      <c r="C10" s="66" t="s">
        <v>388</v>
      </c>
      <c r="D10" s="66" t="s">
        <v>625</v>
      </c>
      <c r="E10" s="66">
        <v>1120</v>
      </c>
      <c r="F10" s="66"/>
      <c r="G10" s="66"/>
      <c r="H10" s="66">
        <v>1120</v>
      </c>
      <c r="I10" s="66"/>
      <c r="J10" t="s">
        <v>384</v>
      </c>
      <c r="K10" t="s">
        <v>376</v>
      </c>
    </row>
    <row r="11" spans="1:11" ht="15.75" thickBot="1" x14ac:dyDescent="0.3">
      <c r="A11" s="66">
        <f>_xlfn.RANK.EQ(E11,E2:E200)</f>
        <v>8</v>
      </c>
      <c r="B11" s="66" t="s">
        <v>628</v>
      </c>
      <c r="C11" s="66" t="s">
        <v>388</v>
      </c>
      <c r="D11" s="66" t="s">
        <v>627</v>
      </c>
      <c r="E11" s="66">
        <v>1120</v>
      </c>
      <c r="F11" s="66"/>
      <c r="G11" s="66"/>
      <c r="H11" s="66">
        <v>1120</v>
      </c>
      <c r="I11" s="66"/>
      <c r="J11" t="s">
        <v>384</v>
      </c>
      <c r="K11" t="s">
        <v>376</v>
      </c>
    </row>
  </sheetData>
  <sortState ref="B2:I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1" sqref="B1:I12"/>
    </sheetView>
  </sheetViews>
  <sheetFormatPr defaultRowHeight="15" x14ac:dyDescent="0.25"/>
  <cols>
    <col min="2" max="2" width="51.140625" bestFit="1" customWidth="1"/>
    <col min="3" max="3" width="16" bestFit="1" customWidth="1"/>
    <col min="4" max="4" width="27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634</v>
      </c>
      <c r="C2" s="66" t="s">
        <v>389</v>
      </c>
      <c r="D2" s="66" t="s">
        <v>633</v>
      </c>
      <c r="E2" s="66">
        <v>6400</v>
      </c>
      <c r="F2" s="66">
        <v>1600</v>
      </c>
      <c r="G2" s="66">
        <v>1600</v>
      </c>
      <c r="H2" s="66">
        <v>1600</v>
      </c>
      <c r="I2" s="66">
        <v>1600</v>
      </c>
      <c r="J2" t="s">
        <v>326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513</v>
      </c>
      <c r="C3" s="66" t="s">
        <v>447</v>
      </c>
      <c r="D3" s="66" t="s">
        <v>536</v>
      </c>
      <c r="E3" s="66">
        <v>3840</v>
      </c>
      <c r="F3" s="66"/>
      <c r="G3" s="66">
        <v>1120</v>
      </c>
      <c r="H3" s="66">
        <v>1360</v>
      </c>
      <c r="I3" s="66">
        <v>1360</v>
      </c>
      <c r="J3" t="s">
        <v>326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579</v>
      </c>
      <c r="C4" s="66" t="s">
        <v>389</v>
      </c>
      <c r="D4" s="66" t="s">
        <v>578</v>
      </c>
      <c r="E4" s="66">
        <v>2720</v>
      </c>
      <c r="F4" s="66">
        <v>1360</v>
      </c>
      <c r="G4" s="66">
        <v>1360</v>
      </c>
      <c r="H4" s="66"/>
      <c r="I4" s="66"/>
      <c r="J4" t="s">
        <v>326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1019</v>
      </c>
      <c r="C5" s="66" t="s">
        <v>474</v>
      </c>
      <c r="D5" s="66" t="s">
        <v>1018</v>
      </c>
      <c r="E5" s="66">
        <v>1120</v>
      </c>
      <c r="F5" s="66">
        <v>1120</v>
      </c>
      <c r="G5" s="66"/>
      <c r="H5" s="66"/>
      <c r="I5" s="66"/>
      <c r="J5" t="s">
        <v>326</v>
      </c>
      <c r="K5" t="s">
        <v>376</v>
      </c>
    </row>
    <row r="6" spans="1:11" ht="15.75" thickBot="1" x14ac:dyDescent="0.3">
      <c r="A6" s="66">
        <f>_xlfn.RANK.EQ(E6,E2:E200)</f>
        <v>4</v>
      </c>
      <c r="B6" s="66" t="s">
        <v>476</v>
      </c>
      <c r="C6" s="66" t="s">
        <v>475</v>
      </c>
      <c r="D6" s="66" t="s">
        <v>477</v>
      </c>
      <c r="E6" s="66">
        <v>1120</v>
      </c>
      <c r="F6" s="66">
        <v>1120</v>
      </c>
      <c r="G6" s="66"/>
      <c r="H6" s="66"/>
      <c r="I6" s="66"/>
      <c r="J6" t="s">
        <v>326</v>
      </c>
      <c r="K6" t="s">
        <v>376</v>
      </c>
    </row>
    <row r="7" spans="1:11" ht="15.75" thickBot="1" x14ac:dyDescent="0.3">
      <c r="A7" s="66">
        <f>_xlfn.RANK.EQ(E7,E2:E200)</f>
        <v>4</v>
      </c>
      <c r="B7" s="66" t="s">
        <v>590</v>
      </c>
      <c r="C7" s="66" t="s">
        <v>389</v>
      </c>
      <c r="D7" s="66" t="s">
        <v>1046</v>
      </c>
      <c r="E7" s="66">
        <v>1120</v>
      </c>
      <c r="F7" s="66"/>
      <c r="G7" s="66">
        <v>1120</v>
      </c>
      <c r="H7" s="66"/>
      <c r="I7" s="66"/>
      <c r="J7" t="s">
        <v>326</v>
      </c>
      <c r="K7" t="s">
        <v>376</v>
      </c>
    </row>
    <row r="8" spans="1:11" ht="15.75" thickBot="1" x14ac:dyDescent="0.3">
      <c r="A8" s="66">
        <f>_xlfn.RANK.EQ(E8,E2:E200)</f>
        <v>4</v>
      </c>
      <c r="B8" s="66" t="s">
        <v>636</v>
      </c>
      <c r="C8" s="66" t="s">
        <v>389</v>
      </c>
      <c r="D8" s="66" t="s">
        <v>635</v>
      </c>
      <c r="E8" s="66">
        <v>1120</v>
      </c>
      <c r="F8" s="66"/>
      <c r="G8" s="66"/>
      <c r="H8" s="66">
        <v>1120</v>
      </c>
      <c r="I8" s="66"/>
      <c r="J8" t="s">
        <v>326</v>
      </c>
      <c r="K8" t="s">
        <v>376</v>
      </c>
    </row>
    <row r="9" spans="1:11" ht="15.75" thickBot="1" x14ac:dyDescent="0.3">
      <c r="A9" s="66">
        <f>_xlfn.RANK.EQ(E9,E2:E200)</f>
        <v>4</v>
      </c>
      <c r="B9" s="66" t="s">
        <v>896</v>
      </c>
      <c r="C9" s="66" t="s">
        <v>475</v>
      </c>
      <c r="D9" s="66" t="s">
        <v>895</v>
      </c>
      <c r="E9" s="66">
        <v>1120</v>
      </c>
      <c r="F9" s="66"/>
      <c r="G9" s="66"/>
      <c r="H9" s="66"/>
      <c r="I9" s="66">
        <v>1120</v>
      </c>
      <c r="J9" t="s">
        <v>326</v>
      </c>
      <c r="K9" t="s">
        <v>376</v>
      </c>
    </row>
    <row r="10" spans="1:11" ht="15.75" thickBot="1" x14ac:dyDescent="0.3">
      <c r="A10" s="66">
        <f>_xlfn.RANK.EQ(E10,E2:E200)</f>
        <v>4</v>
      </c>
      <c r="B10" s="66" t="s">
        <v>898</v>
      </c>
      <c r="C10" s="66" t="s">
        <v>396</v>
      </c>
      <c r="D10" s="66" t="s">
        <v>897</v>
      </c>
      <c r="E10" s="66">
        <v>1120</v>
      </c>
      <c r="F10" s="66"/>
      <c r="G10" s="66"/>
      <c r="H10" s="66"/>
      <c r="I10" s="66">
        <v>1120</v>
      </c>
      <c r="J10" t="s">
        <v>326</v>
      </c>
      <c r="K10" t="s">
        <v>376</v>
      </c>
    </row>
    <row r="11" spans="1:11" ht="15.75" thickBot="1" x14ac:dyDescent="0.3">
      <c r="A11" s="66">
        <f>_xlfn.RANK.EQ(E11,E2:E200)</f>
        <v>10</v>
      </c>
      <c r="B11" s="66" t="s">
        <v>900</v>
      </c>
      <c r="C11" s="66" t="s">
        <v>389</v>
      </c>
      <c r="D11" s="66" t="s">
        <v>899</v>
      </c>
      <c r="E11" s="66">
        <v>880</v>
      </c>
      <c r="F11" s="66"/>
      <c r="G11" s="66"/>
      <c r="H11" s="66"/>
      <c r="I11" s="66">
        <v>880</v>
      </c>
      <c r="J11" t="s">
        <v>326</v>
      </c>
      <c r="K11" t="s">
        <v>376</v>
      </c>
    </row>
    <row r="12" spans="1:11" ht="15.75" thickBot="1" x14ac:dyDescent="0.3">
      <c r="A12" s="66">
        <f>_xlfn.RANK.EQ(E12,E2:E200)</f>
        <v>10</v>
      </c>
      <c r="B12" s="66" t="s">
        <v>902</v>
      </c>
      <c r="C12" s="66" t="s">
        <v>396</v>
      </c>
      <c r="D12" s="66" t="s">
        <v>901</v>
      </c>
      <c r="E12" s="66">
        <v>880</v>
      </c>
      <c r="F12" s="66"/>
      <c r="G12" s="66"/>
      <c r="H12" s="66"/>
      <c r="I12" s="66">
        <v>880</v>
      </c>
      <c r="J12" t="s">
        <v>326</v>
      </c>
      <c r="K12" t="s">
        <v>376</v>
      </c>
    </row>
  </sheetData>
  <sortState ref="B2:I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1" sqref="B1:I10"/>
    </sheetView>
  </sheetViews>
  <sheetFormatPr defaultRowHeight="15" x14ac:dyDescent="0.25"/>
  <cols>
    <col min="2" max="2" width="49.28515625" bestFit="1" customWidth="1"/>
    <col min="3" max="3" width="13.1406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478</v>
      </c>
      <c r="C2" s="66" t="s">
        <v>396</v>
      </c>
      <c r="D2" s="66" t="s">
        <v>637</v>
      </c>
      <c r="E2" s="66">
        <v>4320</v>
      </c>
      <c r="F2" s="66">
        <v>1600</v>
      </c>
      <c r="G2" s="66">
        <v>1360</v>
      </c>
      <c r="H2" s="66">
        <v>1360</v>
      </c>
      <c r="I2" s="66"/>
      <c r="J2" t="s">
        <v>385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537</v>
      </c>
      <c r="C3" s="66" t="s">
        <v>396</v>
      </c>
      <c r="D3" s="66" t="s">
        <v>538</v>
      </c>
      <c r="E3" s="66">
        <v>4080</v>
      </c>
      <c r="F3" s="66">
        <v>1360</v>
      </c>
      <c r="G3" s="66"/>
      <c r="H3" s="66">
        <v>1600</v>
      </c>
      <c r="I3" s="66">
        <v>1120</v>
      </c>
      <c r="J3" t="s">
        <v>385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639</v>
      </c>
      <c r="C4" s="66" t="s">
        <v>396</v>
      </c>
      <c r="D4" s="66" t="s">
        <v>638</v>
      </c>
      <c r="E4" s="66">
        <v>2240</v>
      </c>
      <c r="F4" s="66"/>
      <c r="G4" s="66">
        <v>1120</v>
      </c>
      <c r="H4" s="66">
        <v>1120</v>
      </c>
      <c r="I4" s="66"/>
      <c r="J4" t="s">
        <v>385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641</v>
      </c>
      <c r="C5" s="66" t="s">
        <v>396</v>
      </c>
      <c r="D5" s="66" t="s">
        <v>640</v>
      </c>
      <c r="E5" s="66">
        <v>2000</v>
      </c>
      <c r="F5" s="66"/>
      <c r="G5" s="66"/>
      <c r="H5" s="66">
        <v>1120</v>
      </c>
      <c r="I5" s="66">
        <v>880</v>
      </c>
      <c r="J5" t="s">
        <v>385</v>
      </c>
      <c r="K5" t="s">
        <v>376</v>
      </c>
    </row>
    <row r="6" spans="1:11" ht="15.75" thickBot="1" x14ac:dyDescent="0.3">
      <c r="A6" s="66">
        <f>_xlfn.RANK.EQ(E6,E2:E200)</f>
        <v>5</v>
      </c>
      <c r="B6" s="66" t="s">
        <v>514</v>
      </c>
      <c r="C6" s="66" t="s">
        <v>452</v>
      </c>
      <c r="D6" s="66" t="s">
        <v>1047</v>
      </c>
      <c r="E6" s="66">
        <v>1600</v>
      </c>
      <c r="F6" s="66"/>
      <c r="G6" s="66">
        <v>1600</v>
      </c>
      <c r="H6" s="66"/>
      <c r="I6" s="66"/>
      <c r="J6" t="s">
        <v>385</v>
      </c>
      <c r="K6" t="s">
        <v>376</v>
      </c>
    </row>
    <row r="7" spans="1:11" ht="15.75" thickBot="1" x14ac:dyDescent="0.3">
      <c r="A7" s="66">
        <f>_xlfn.RANK.EQ(E7,E2:E200)</f>
        <v>5</v>
      </c>
      <c r="B7" s="66" t="s">
        <v>904</v>
      </c>
      <c r="C7" s="66" t="s">
        <v>388</v>
      </c>
      <c r="D7" s="66" t="s">
        <v>903</v>
      </c>
      <c r="E7" s="66">
        <v>1600</v>
      </c>
      <c r="F7" s="66"/>
      <c r="G7" s="66"/>
      <c r="H7" s="66"/>
      <c r="I7" s="66">
        <v>1600</v>
      </c>
      <c r="J7" t="s">
        <v>385</v>
      </c>
      <c r="K7" t="s">
        <v>376</v>
      </c>
    </row>
    <row r="8" spans="1:11" ht="15.75" thickBot="1" x14ac:dyDescent="0.3">
      <c r="A8" s="66">
        <f>_xlfn.RANK.EQ(E8,E2:E200)</f>
        <v>7</v>
      </c>
      <c r="B8" s="66" t="s">
        <v>906</v>
      </c>
      <c r="C8" s="66" t="s">
        <v>396</v>
      </c>
      <c r="D8" s="66" t="s">
        <v>905</v>
      </c>
      <c r="E8" s="66">
        <v>1360</v>
      </c>
      <c r="F8" s="66"/>
      <c r="G8" s="66"/>
      <c r="H8" s="66"/>
      <c r="I8" s="66">
        <v>1360</v>
      </c>
      <c r="J8" t="s">
        <v>385</v>
      </c>
      <c r="K8" t="s">
        <v>376</v>
      </c>
    </row>
    <row r="9" spans="1:11" ht="15.75" thickBot="1" x14ac:dyDescent="0.3">
      <c r="A9" s="66">
        <f>_xlfn.RANK.EQ(E9,E2:E200)</f>
        <v>8</v>
      </c>
      <c r="B9" s="66" t="s">
        <v>479</v>
      </c>
      <c r="C9" s="66" t="s">
        <v>415</v>
      </c>
      <c r="D9" s="66" t="s">
        <v>1020</v>
      </c>
      <c r="E9" s="66">
        <v>1120</v>
      </c>
      <c r="F9" s="66">
        <v>1120</v>
      </c>
      <c r="G9" s="66"/>
      <c r="H9" s="66"/>
      <c r="I9" s="66"/>
      <c r="J9" t="s">
        <v>385</v>
      </c>
      <c r="K9" t="s">
        <v>376</v>
      </c>
    </row>
    <row r="10" spans="1:11" ht="15.75" thickBot="1" x14ac:dyDescent="0.3">
      <c r="A10" s="66">
        <f>_xlfn.RANK.EQ(E10,E2:E200)</f>
        <v>8</v>
      </c>
      <c r="B10" s="66" t="s">
        <v>908</v>
      </c>
      <c r="C10" s="66" t="s">
        <v>388</v>
      </c>
      <c r="D10" s="66" t="s">
        <v>907</v>
      </c>
      <c r="E10" s="66">
        <v>1120</v>
      </c>
      <c r="F10" s="66"/>
      <c r="G10" s="66"/>
      <c r="H10" s="66"/>
      <c r="I10" s="66">
        <v>1120</v>
      </c>
      <c r="J10" t="s">
        <v>385</v>
      </c>
      <c r="K10" t="s">
        <v>376</v>
      </c>
    </row>
  </sheetData>
  <sortState ref="B2:I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B1" sqref="B1:I8"/>
    </sheetView>
  </sheetViews>
  <sheetFormatPr defaultRowHeight="15" x14ac:dyDescent="0.25"/>
  <cols>
    <col min="2" max="2" width="54.5703125" bestFit="1" customWidth="1"/>
    <col min="3" max="3" width="12.140625" bestFit="1" customWidth="1"/>
    <col min="4" max="4" width="27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480</v>
      </c>
      <c r="C2" s="66" t="s">
        <v>389</v>
      </c>
      <c r="D2" s="66" t="s">
        <v>642</v>
      </c>
      <c r="E2" s="66">
        <v>4800</v>
      </c>
      <c r="F2" s="66">
        <v>1600</v>
      </c>
      <c r="G2" s="66">
        <v>1600</v>
      </c>
      <c r="H2" s="66">
        <v>1600</v>
      </c>
      <c r="I2" s="66"/>
      <c r="J2" t="s">
        <v>331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481</v>
      </c>
      <c r="C3" s="66" t="s">
        <v>400</v>
      </c>
      <c r="D3" s="66" t="s">
        <v>643</v>
      </c>
      <c r="E3" s="66">
        <v>3840</v>
      </c>
      <c r="F3" s="66">
        <v>1360</v>
      </c>
      <c r="G3" s="66"/>
      <c r="H3" s="66">
        <v>1360</v>
      </c>
      <c r="I3" s="66">
        <v>1120</v>
      </c>
      <c r="J3" t="s">
        <v>331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580</v>
      </c>
      <c r="C4" s="66" t="s">
        <v>400</v>
      </c>
      <c r="D4" s="66" t="s">
        <v>644</v>
      </c>
      <c r="E4" s="66">
        <v>3600</v>
      </c>
      <c r="F4" s="66">
        <v>1120</v>
      </c>
      <c r="G4" s="66">
        <v>1360</v>
      </c>
      <c r="H4" s="66">
        <v>1120</v>
      </c>
      <c r="I4" s="66"/>
      <c r="J4" t="s">
        <v>331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910</v>
      </c>
      <c r="C5" s="66" t="s">
        <v>389</v>
      </c>
      <c r="D5" s="66" t="s">
        <v>909</v>
      </c>
      <c r="E5" s="66">
        <v>1600</v>
      </c>
      <c r="F5" s="66"/>
      <c r="G5" s="66"/>
      <c r="H5" s="66"/>
      <c r="I5" s="66">
        <v>1600</v>
      </c>
      <c r="J5" t="s">
        <v>331</v>
      </c>
      <c r="K5" t="s">
        <v>376</v>
      </c>
    </row>
    <row r="6" spans="1:11" ht="15.75" thickBot="1" x14ac:dyDescent="0.3">
      <c r="A6" s="66">
        <f>_xlfn.RANK.EQ(E6,E2:E200)</f>
        <v>5</v>
      </c>
      <c r="B6" s="66" t="s">
        <v>912</v>
      </c>
      <c r="C6" s="66" t="s">
        <v>396</v>
      </c>
      <c r="D6" s="66" t="s">
        <v>911</v>
      </c>
      <c r="E6" s="66">
        <v>1360</v>
      </c>
      <c r="F6" s="66"/>
      <c r="G6" s="66"/>
      <c r="H6" s="66"/>
      <c r="I6" s="66">
        <v>1360</v>
      </c>
      <c r="J6" t="s">
        <v>331</v>
      </c>
      <c r="K6" t="s">
        <v>376</v>
      </c>
    </row>
    <row r="7" spans="1:11" ht="15.75" thickBot="1" x14ac:dyDescent="0.3">
      <c r="A7" s="66">
        <f>_xlfn.RANK.EQ(E7,E2:E200)</f>
        <v>6</v>
      </c>
      <c r="B7" s="66" t="s">
        <v>591</v>
      </c>
      <c r="C7" s="66" t="s">
        <v>389</v>
      </c>
      <c r="D7" s="66" t="s">
        <v>1048</v>
      </c>
      <c r="E7" s="66">
        <v>1120</v>
      </c>
      <c r="F7" s="66"/>
      <c r="G7" s="66">
        <v>1120</v>
      </c>
      <c r="H7" s="66"/>
      <c r="I7" s="66"/>
      <c r="J7" t="s">
        <v>331</v>
      </c>
      <c r="K7" t="s">
        <v>376</v>
      </c>
    </row>
    <row r="8" spans="1:11" ht="15.75" thickBot="1" x14ac:dyDescent="0.3">
      <c r="A8" s="66">
        <f>_xlfn.RANK.EQ(E8,E2:E200)</f>
        <v>6</v>
      </c>
      <c r="B8" s="66" t="s">
        <v>1040</v>
      </c>
      <c r="C8" s="66" t="s">
        <v>389</v>
      </c>
      <c r="D8" s="66" t="s">
        <v>635</v>
      </c>
      <c r="E8" s="66">
        <v>1120</v>
      </c>
      <c r="F8" s="66"/>
      <c r="G8" s="66"/>
      <c r="H8" s="66"/>
      <c r="I8" s="66">
        <v>1120</v>
      </c>
      <c r="J8" t="s">
        <v>331</v>
      </c>
      <c r="K8" t="s">
        <v>376</v>
      </c>
    </row>
  </sheetData>
  <sortState ref="B2:I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1" sqref="B1:I16"/>
    </sheetView>
  </sheetViews>
  <sheetFormatPr defaultRowHeight="15" x14ac:dyDescent="0.25"/>
  <cols>
    <col min="2" max="2" width="52.7109375" bestFit="1" customWidth="1"/>
    <col min="3" max="3" width="13.140625" bestFit="1" customWidth="1"/>
    <col min="4" max="4" width="26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482</v>
      </c>
      <c r="C2" s="66" t="s">
        <v>392</v>
      </c>
      <c r="D2" s="66" t="s">
        <v>645</v>
      </c>
      <c r="E2" s="66">
        <v>4800</v>
      </c>
      <c r="F2" s="66">
        <v>1600</v>
      </c>
      <c r="G2" s="66">
        <v>1600</v>
      </c>
      <c r="H2" s="66">
        <v>1600</v>
      </c>
      <c r="I2" s="66"/>
      <c r="J2" t="s">
        <v>386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914</v>
      </c>
      <c r="C3" s="66" t="s">
        <v>389</v>
      </c>
      <c r="D3" s="66" t="s">
        <v>913</v>
      </c>
      <c r="E3" s="66">
        <v>2720</v>
      </c>
      <c r="F3" s="66">
        <v>1120</v>
      </c>
      <c r="G3" s="66"/>
      <c r="H3" s="66"/>
      <c r="I3" s="66">
        <v>1600</v>
      </c>
      <c r="J3" t="s">
        <v>386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647</v>
      </c>
      <c r="C4" s="66" t="s">
        <v>415</v>
      </c>
      <c r="D4" s="66" t="s">
        <v>646</v>
      </c>
      <c r="E4" s="66">
        <v>2480</v>
      </c>
      <c r="F4" s="66"/>
      <c r="G4" s="66"/>
      <c r="H4" s="66">
        <v>1120</v>
      </c>
      <c r="I4" s="66">
        <v>1360</v>
      </c>
      <c r="J4" t="s">
        <v>386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483</v>
      </c>
      <c r="C5" s="66" t="s">
        <v>415</v>
      </c>
      <c r="D5" s="66" t="s">
        <v>733</v>
      </c>
      <c r="E5" s="66">
        <v>1360</v>
      </c>
      <c r="F5" s="66">
        <v>1360</v>
      </c>
      <c r="G5" s="66"/>
      <c r="H5" s="66"/>
      <c r="I5" s="66"/>
      <c r="J5" t="s">
        <v>386</v>
      </c>
      <c r="K5" t="s">
        <v>376</v>
      </c>
    </row>
    <row r="6" spans="1:11" ht="15.75" thickBot="1" x14ac:dyDescent="0.3">
      <c r="A6" s="66">
        <f>_xlfn.RANK.EQ(E6,E2:E200)</f>
        <v>4</v>
      </c>
      <c r="B6" s="66" t="s">
        <v>592</v>
      </c>
      <c r="C6" s="66" t="s">
        <v>389</v>
      </c>
      <c r="D6" s="66" t="s">
        <v>1049</v>
      </c>
      <c r="E6" s="66">
        <v>1360</v>
      </c>
      <c r="F6" s="66"/>
      <c r="G6" s="66">
        <v>1360</v>
      </c>
      <c r="H6" s="66"/>
      <c r="I6" s="66"/>
      <c r="J6" t="s">
        <v>386</v>
      </c>
      <c r="K6" t="s">
        <v>376</v>
      </c>
    </row>
    <row r="7" spans="1:11" ht="15.75" thickBot="1" x14ac:dyDescent="0.3">
      <c r="A7" s="66">
        <f>_xlfn.RANK.EQ(E7,E2:E200)</f>
        <v>4</v>
      </c>
      <c r="B7" s="66" t="s">
        <v>540</v>
      </c>
      <c r="C7" s="66" t="s">
        <v>539</v>
      </c>
      <c r="D7" s="66" t="s">
        <v>541</v>
      </c>
      <c r="E7" s="66">
        <v>1360</v>
      </c>
      <c r="F7" s="66"/>
      <c r="G7" s="66"/>
      <c r="H7" s="66">
        <v>1360</v>
      </c>
      <c r="I7" s="66"/>
      <c r="J7" t="s">
        <v>386</v>
      </c>
      <c r="K7" t="s">
        <v>376</v>
      </c>
    </row>
    <row r="8" spans="1:11" ht="15.75" thickBot="1" x14ac:dyDescent="0.3">
      <c r="A8" s="66">
        <f>_xlfn.RANK.EQ(E8,E2:E200)</f>
        <v>7</v>
      </c>
      <c r="B8" s="66" t="s">
        <v>485</v>
      </c>
      <c r="C8" s="66" t="s">
        <v>396</v>
      </c>
      <c r="D8" s="66" t="s">
        <v>734</v>
      </c>
      <c r="E8" s="66">
        <v>1120</v>
      </c>
      <c r="F8" s="66">
        <v>1120</v>
      </c>
      <c r="G8" s="66"/>
      <c r="H8" s="66"/>
      <c r="I8" s="66"/>
      <c r="J8" t="s">
        <v>386</v>
      </c>
      <c r="K8" t="s">
        <v>376</v>
      </c>
    </row>
    <row r="9" spans="1:11" ht="15.75" thickBot="1" x14ac:dyDescent="0.3">
      <c r="A9" s="66">
        <f>_xlfn.RANK.EQ(E9,E2:E200)</f>
        <v>7</v>
      </c>
      <c r="B9" s="66" t="s">
        <v>593</v>
      </c>
      <c r="C9" s="66" t="s">
        <v>389</v>
      </c>
      <c r="D9" s="66" t="s">
        <v>765</v>
      </c>
      <c r="E9" s="66">
        <v>1120</v>
      </c>
      <c r="F9" s="66"/>
      <c r="G9" s="66">
        <v>1120</v>
      </c>
      <c r="H9" s="66"/>
      <c r="I9" s="66"/>
      <c r="J9" t="s">
        <v>386</v>
      </c>
      <c r="K9" t="s">
        <v>376</v>
      </c>
    </row>
    <row r="10" spans="1:11" ht="15.75" thickBot="1" x14ac:dyDescent="0.3">
      <c r="A10" s="66">
        <f>_xlfn.RANK.EQ(E10,E2:E200)</f>
        <v>7</v>
      </c>
      <c r="B10" s="66" t="s">
        <v>1038</v>
      </c>
      <c r="C10" s="66" t="s">
        <v>389</v>
      </c>
      <c r="D10" s="66" t="s">
        <v>484</v>
      </c>
      <c r="E10" s="66">
        <v>1120</v>
      </c>
      <c r="F10" s="66"/>
      <c r="G10" s="66">
        <v>1120</v>
      </c>
      <c r="H10" s="66"/>
      <c r="I10" s="66"/>
      <c r="J10" t="s">
        <v>386</v>
      </c>
      <c r="K10" t="s">
        <v>376</v>
      </c>
    </row>
    <row r="11" spans="1:11" ht="15.75" thickBot="1" x14ac:dyDescent="0.3">
      <c r="A11" s="66">
        <f>_xlfn.RANK.EQ(E11,E2:E200)</f>
        <v>7</v>
      </c>
      <c r="B11" s="66" t="s">
        <v>649</v>
      </c>
      <c r="C11" s="66" t="s">
        <v>396</v>
      </c>
      <c r="D11" s="66" t="s">
        <v>648</v>
      </c>
      <c r="E11" s="66">
        <v>1120</v>
      </c>
      <c r="F11" s="66"/>
      <c r="G11" s="66"/>
      <c r="H11" s="66">
        <v>1120</v>
      </c>
      <c r="I11" s="66"/>
      <c r="J11" t="s">
        <v>386</v>
      </c>
      <c r="K11" t="s">
        <v>376</v>
      </c>
    </row>
    <row r="12" spans="1:11" ht="15.75" thickBot="1" x14ac:dyDescent="0.3">
      <c r="A12" s="66">
        <f>_xlfn.RANK.EQ(E12,E2:E200)</f>
        <v>7</v>
      </c>
      <c r="B12" s="66" t="s">
        <v>916</v>
      </c>
      <c r="C12" s="66" t="s">
        <v>389</v>
      </c>
      <c r="D12" s="66" t="s">
        <v>915</v>
      </c>
      <c r="E12" s="66">
        <v>1120</v>
      </c>
      <c r="F12" s="66"/>
      <c r="G12" s="66"/>
      <c r="H12" s="66"/>
      <c r="I12" s="66">
        <v>1120</v>
      </c>
      <c r="J12" t="s">
        <v>386</v>
      </c>
      <c r="K12" t="s">
        <v>376</v>
      </c>
    </row>
    <row r="13" spans="1:11" ht="15.75" thickBot="1" x14ac:dyDescent="0.3">
      <c r="A13" s="66">
        <f>_xlfn.RANK.EQ(E13,E2:E200)</f>
        <v>7</v>
      </c>
      <c r="B13" s="66" t="s">
        <v>918</v>
      </c>
      <c r="C13" s="66" t="s">
        <v>463</v>
      </c>
      <c r="D13" s="66" t="s">
        <v>917</v>
      </c>
      <c r="E13" s="66">
        <v>1120</v>
      </c>
      <c r="F13" s="66"/>
      <c r="G13" s="66"/>
      <c r="H13" s="66"/>
      <c r="I13" s="66">
        <v>1120</v>
      </c>
      <c r="J13" t="s">
        <v>386</v>
      </c>
      <c r="K13" t="s">
        <v>376</v>
      </c>
    </row>
    <row r="14" spans="1:11" ht="15.75" thickBot="1" x14ac:dyDescent="0.3">
      <c r="A14" s="66">
        <f>_xlfn.RANK.EQ(E14,E2:E200)</f>
        <v>13</v>
      </c>
      <c r="B14" s="66" t="s">
        <v>432</v>
      </c>
      <c r="C14" s="66" t="s">
        <v>431</v>
      </c>
      <c r="D14" s="66" t="s">
        <v>766</v>
      </c>
      <c r="E14" s="66">
        <v>880</v>
      </c>
      <c r="F14" s="66"/>
      <c r="G14" s="66">
        <v>880</v>
      </c>
      <c r="H14" s="66"/>
      <c r="I14" s="66"/>
      <c r="J14" t="s">
        <v>386</v>
      </c>
      <c r="K14" t="s">
        <v>376</v>
      </c>
    </row>
    <row r="15" spans="1:11" ht="15.75" thickBot="1" x14ac:dyDescent="0.3">
      <c r="A15" s="66">
        <f>_xlfn.RANK.EQ(E15,E2:E200)</f>
        <v>13</v>
      </c>
      <c r="B15" s="66" t="s">
        <v>434</v>
      </c>
      <c r="C15" s="66" t="s">
        <v>433</v>
      </c>
      <c r="D15" s="66" t="s">
        <v>767</v>
      </c>
      <c r="E15" s="66">
        <v>880</v>
      </c>
      <c r="F15" s="66"/>
      <c r="G15" s="66">
        <v>880</v>
      </c>
      <c r="H15" s="66"/>
      <c r="I15" s="66"/>
      <c r="J15" t="s">
        <v>386</v>
      </c>
      <c r="K15" t="s">
        <v>376</v>
      </c>
    </row>
    <row r="16" spans="1:11" ht="15.75" thickBot="1" x14ac:dyDescent="0.3">
      <c r="A16" s="66">
        <f>_xlfn.RANK.EQ(E16,E2:E200)</f>
        <v>13</v>
      </c>
      <c r="B16" s="66" t="s">
        <v>920</v>
      </c>
      <c r="C16" s="66" t="s">
        <v>389</v>
      </c>
      <c r="D16" s="66" t="s">
        <v>919</v>
      </c>
      <c r="E16" s="66">
        <v>880</v>
      </c>
      <c r="F16" s="66"/>
      <c r="G16" s="66"/>
      <c r="H16" s="66"/>
      <c r="I16" s="66">
        <v>880</v>
      </c>
      <c r="J16" t="s">
        <v>386</v>
      </c>
      <c r="K16" t="s">
        <v>376</v>
      </c>
    </row>
  </sheetData>
  <sortState ref="B2:I1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1" sqref="B1:I21"/>
    </sheetView>
  </sheetViews>
  <sheetFormatPr defaultRowHeight="15" x14ac:dyDescent="0.25"/>
  <cols>
    <col min="2" max="2" width="54" bestFit="1" customWidth="1"/>
    <col min="3" max="3" width="13.425781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486</v>
      </c>
      <c r="C2" s="66" t="s">
        <v>389</v>
      </c>
      <c r="D2" s="66" t="s">
        <v>656</v>
      </c>
      <c r="E2" s="66">
        <v>4240</v>
      </c>
      <c r="F2" s="66">
        <v>1360</v>
      </c>
      <c r="G2" s="66">
        <v>880</v>
      </c>
      <c r="H2" s="66">
        <v>880</v>
      </c>
      <c r="I2" s="66">
        <v>1120</v>
      </c>
      <c r="J2" t="s">
        <v>387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594</v>
      </c>
      <c r="C3" s="66" t="s">
        <v>396</v>
      </c>
      <c r="D3" s="66" t="s">
        <v>652</v>
      </c>
      <c r="E3" s="66">
        <v>3600</v>
      </c>
      <c r="F3" s="66"/>
      <c r="G3" s="66">
        <v>1360</v>
      </c>
      <c r="H3" s="66">
        <v>1360</v>
      </c>
      <c r="I3" s="66">
        <v>880</v>
      </c>
      <c r="J3" t="s">
        <v>387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716</v>
      </c>
      <c r="C4" s="66" t="s">
        <v>415</v>
      </c>
      <c r="D4" s="66" t="s">
        <v>1021</v>
      </c>
      <c r="E4" s="66">
        <v>3200</v>
      </c>
      <c r="F4" s="66">
        <v>1600</v>
      </c>
      <c r="G4" s="66">
        <v>1600</v>
      </c>
      <c r="H4" s="66"/>
      <c r="I4" s="66"/>
      <c r="J4" t="s">
        <v>387</v>
      </c>
      <c r="K4" t="s">
        <v>376</v>
      </c>
    </row>
    <row r="5" spans="1:11" ht="15.75" thickBot="1" x14ac:dyDescent="0.3">
      <c r="A5" s="66">
        <f>_xlfn.RANK.EQ(E5,E2:E200)</f>
        <v>3</v>
      </c>
      <c r="B5" s="66" t="s">
        <v>651</v>
      </c>
      <c r="C5" s="66" t="s">
        <v>415</v>
      </c>
      <c r="D5" s="66" t="s">
        <v>650</v>
      </c>
      <c r="E5" s="66">
        <v>3200</v>
      </c>
      <c r="F5" s="66"/>
      <c r="G5" s="66"/>
      <c r="H5" s="66">
        <v>1600</v>
      </c>
      <c r="I5" s="66">
        <v>1600</v>
      </c>
      <c r="J5" t="s">
        <v>387</v>
      </c>
      <c r="K5" t="s">
        <v>376</v>
      </c>
    </row>
    <row r="6" spans="1:11" ht="15.75" thickBot="1" x14ac:dyDescent="0.3">
      <c r="A6" s="66">
        <f>_xlfn.RANK.EQ(E6,E2:E200)</f>
        <v>5</v>
      </c>
      <c r="B6" s="66" t="s">
        <v>595</v>
      </c>
      <c r="C6" s="66" t="s">
        <v>389</v>
      </c>
      <c r="D6" s="66" t="s">
        <v>653</v>
      </c>
      <c r="E6" s="66">
        <v>2880</v>
      </c>
      <c r="F6" s="66"/>
      <c r="G6" s="66">
        <v>1120</v>
      </c>
      <c r="H6" s="66">
        <v>1120</v>
      </c>
      <c r="I6" s="66">
        <v>640</v>
      </c>
      <c r="J6" t="s">
        <v>387</v>
      </c>
      <c r="K6" t="s">
        <v>376</v>
      </c>
    </row>
    <row r="7" spans="1:11" ht="15.75" thickBot="1" x14ac:dyDescent="0.3">
      <c r="A7" s="66">
        <f>_xlfn.RANK.EQ(E7,E2:E200)</f>
        <v>6</v>
      </c>
      <c r="B7" s="66" t="s">
        <v>717</v>
      </c>
      <c r="C7" s="66" t="s">
        <v>415</v>
      </c>
      <c r="D7" s="66" t="s">
        <v>735</v>
      </c>
      <c r="E7" s="66">
        <v>2240</v>
      </c>
      <c r="F7" s="66">
        <v>1120</v>
      </c>
      <c r="G7" s="66">
        <v>1120</v>
      </c>
      <c r="H7" s="66"/>
      <c r="I7" s="66"/>
      <c r="J7" t="s">
        <v>387</v>
      </c>
      <c r="K7" t="s">
        <v>376</v>
      </c>
    </row>
    <row r="8" spans="1:11" ht="15.75" thickBot="1" x14ac:dyDescent="0.3">
      <c r="A8" s="66">
        <f>_xlfn.RANK.EQ(E8,E2:E200)</f>
        <v>7</v>
      </c>
      <c r="B8" s="66" t="s">
        <v>922</v>
      </c>
      <c r="C8" s="66" t="s">
        <v>415</v>
      </c>
      <c r="D8" s="66" t="s">
        <v>921</v>
      </c>
      <c r="E8" s="66">
        <v>1360</v>
      </c>
      <c r="F8" s="66"/>
      <c r="G8" s="66"/>
      <c r="H8" s="66"/>
      <c r="I8" s="66">
        <v>1360</v>
      </c>
      <c r="J8" t="s">
        <v>387</v>
      </c>
      <c r="K8" t="s">
        <v>376</v>
      </c>
    </row>
    <row r="9" spans="1:11" ht="15.75" thickBot="1" x14ac:dyDescent="0.3">
      <c r="A9" s="66">
        <f>_xlfn.RANK.EQ(E9,E2:E200)</f>
        <v>8</v>
      </c>
      <c r="B9" s="66" t="s">
        <v>487</v>
      </c>
      <c r="C9" s="66" t="s">
        <v>396</v>
      </c>
      <c r="D9" s="66" t="s">
        <v>1022</v>
      </c>
      <c r="E9" s="66">
        <v>1120</v>
      </c>
      <c r="F9" s="66">
        <v>1120</v>
      </c>
      <c r="G9" s="66"/>
      <c r="H9" s="66"/>
      <c r="I9" s="66"/>
      <c r="J9" t="s">
        <v>387</v>
      </c>
      <c r="K9" t="s">
        <v>376</v>
      </c>
    </row>
    <row r="10" spans="1:11" ht="15.75" thickBot="1" x14ac:dyDescent="0.3">
      <c r="A10" s="66">
        <f>_xlfn.RANK.EQ(E10,E2:E200)</f>
        <v>8</v>
      </c>
      <c r="B10" s="66" t="s">
        <v>655</v>
      </c>
      <c r="C10" s="66" t="s">
        <v>396</v>
      </c>
      <c r="D10" s="66" t="s">
        <v>654</v>
      </c>
      <c r="E10" s="66">
        <v>1120</v>
      </c>
      <c r="F10" s="66"/>
      <c r="G10" s="66"/>
      <c r="H10" s="66">
        <v>1120</v>
      </c>
      <c r="I10" s="66"/>
      <c r="J10" t="s">
        <v>387</v>
      </c>
      <c r="K10" t="s">
        <v>376</v>
      </c>
    </row>
    <row r="11" spans="1:11" ht="15.75" thickBot="1" x14ac:dyDescent="0.3">
      <c r="A11" s="66">
        <f>_xlfn.RANK.EQ(E11,E2:E200)</f>
        <v>8</v>
      </c>
      <c r="B11" s="66" t="s">
        <v>924</v>
      </c>
      <c r="C11" s="66" t="s">
        <v>388</v>
      </c>
      <c r="D11" s="66" t="s">
        <v>923</v>
      </c>
      <c r="E11" s="66">
        <v>1120</v>
      </c>
      <c r="F11" s="66"/>
      <c r="G11" s="66"/>
      <c r="H11" s="66"/>
      <c r="I11" s="66">
        <v>1120</v>
      </c>
      <c r="J11" t="s">
        <v>387</v>
      </c>
      <c r="K11" t="s">
        <v>376</v>
      </c>
    </row>
    <row r="12" spans="1:11" ht="15.75" thickBot="1" x14ac:dyDescent="0.3">
      <c r="A12" s="66">
        <f>_xlfn.RANK.EQ(E12,E2:E200)</f>
        <v>11</v>
      </c>
      <c r="B12" s="66" t="s">
        <v>718</v>
      </c>
      <c r="C12" s="66" t="s">
        <v>388</v>
      </c>
      <c r="D12" s="66" t="s">
        <v>736</v>
      </c>
      <c r="E12" s="66">
        <v>880</v>
      </c>
      <c r="F12" s="66">
        <v>880</v>
      </c>
      <c r="G12" s="66"/>
      <c r="H12" s="66"/>
      <c r="I12" s="66"/>
      <c r="J12" t="s">
        <v>387</v>
      </c>
      <c r="K12" t="s">
        <v>376</v>
      </c>
    </row>
    <row r="13" spans="1:11" ht="15.75" thickBot="1" x14ac:dyDescent="0.3">
      <c r="A13" s="66">
        <f>_xlfn.RANK.EQ(E13,E2:E200)</f>
        <v>11</v>
      </c>
      <c r="B13" s="66" t="s">
        <v>390</v>
      </c>
      <c r="C13" s="66" t="s">
        <v>389</v>
      </c>
      <c r="D13" s="66" t="s">
        <v>391</v>
      </c>
      <c r="E13" s="66">
        <v>880</v>
      </c>
      <c r="F13" s="66">
        <v>880</v>
      </c>
      <c r="G13" s="66"/>
      <c r="H13" s="66"/>
      <c r="I13" s="66"/>
      <c r="J13" t="s">
        <v>387</v>
      </c>
      <c r="K13" t="s">
        <v>376</v>
      </c>
    </row>
    <row r="14" spans="1:11" ht="15.75" thickBot="1" x14ac:dyDescent="0.3">
      <c r="A14" s="66">
        <f>_xlfn.RANK.EQ(E14,E2:E200)</f>
        <v>11</v>
      </c>
      <c r="B14" s="66" t="s">
        <v>393</v>
      </c>
      <c r="C14" s="66" t="s">
        <v>392</v>
      </c>
      <c r="D14" s="66" t="s">
        <v>737</v>
      </c>
      <c r="E14" s="66">
        <v>880</v>
      </c>
      <c r="F14" s="66">
        <v>880</v>
      </c>
      <c r="G14" s="66"/>
      <c r="H14" s="66"/>
      <c r="I14" s="66"/>
      <c r="J14" t="s">
        <v>387</v>
      </c>
      <c r="K14" t="s">
        <v>376</v>
      </c>
    </row>
    <row r="15" spans="1:11" ht="15.75" thickBot="1" x14ac:dyDescent="0.3">
      <c r="A15" s="66">
        <f>_xlfn.RANK.EQ(E15,E2:E200)</f>
        <v>11</v>
      </c>
      <c r="B15" s="66" t="s">
        <v>597</v>
      </c>
      <c r="C15" s="66" t="s">
        <v>389</v>
      </c>
      <c r="D15" s="66" t="s">
        <v>596</v>
      </c>
      <c r="E15" s="66">
        <v>880</v>
      </c>
      <c r="F15" s="66"/>
      <c r="G15" s="66">
        <v>880</v>
      </c>
      <c r="H15" s="66"/>
      <c r="I15" s="66"/>
      <c r="J15" t="s">
        <v>387</v>
      </c>
      <c r="K15" t="s">
        <v>376</v>
      </c>
    </row>
    <row r="16" spans="1:11" ht="15.75" thickBot="1" x14ac:dyDescent="0.3">
      <c r="A16" s="66">
        <f>_xlfn.RANK.EQ(E16,E2:E200)</f>
        <v>11</v>
      </c>
      <c r="B16" s="66" t="s">
        <v>441</v>
      </c>
      <c r="C16" s="66" t="s">
        <v>440</v>
      </c>
      <c r="D16" s="66" t="s">
        <v>442</v>
      </c>
      <c r="E16" s="66">
        <v>880</v>
      </c>
      <c r="F16" s="66"/>
      <c r="G16" s="66"/>
      <c r="H16" s="66">
        <v>880</v>
      </c>
      <c r="I16" s="66"/>
      <c r="J16" t="s">
        <v>387</v>
      </c>
      <c r="K16" t="s">
        <v>376</v>
      </c>
    </row>
    <row r="17" spans="1:11" ht="15.75" thickBot="1" x14ac:dyDescent="0.3">
      <c r="A17" s="66">
        <f>_xlfn.RANK.EQ(E17,E2:E200)</f>
        <v>11</v>
      </c>
      <c r="B17" s="66" t="s">
        <v>443</v>
      </c>
      <c r="C17" s="66" t="s">
        <v>415</v>
      </c>
      <c r="D17" s="66" t="s">
        <v>444</v>
      </c>
      <c r="E17" s="66">
        <v>880</v>
      </c>
      <c r="F17" s="66"/>
      <c r="G17" s="66"/>
      <c r="H17" s="66">
        <v>880</v>
      </c>
      <c r="I17" s="66"/>
      <c r="J17" t="s">
        <v>387</v>
      </c>
      <c r="K17" t="s">
        <v>376</v>
      </c>
    </row>
    <row r="18" spans="1:11" ht="15.75" thickBot="1" x14ac:dyDescent="0.3">
      <c r="A18" s="66">
        <f>_xlfn.RANK.EQ(E18,E2:E200)</f>
        <v>11</v>
      </c>
      <c r="B18" s="66" t="s">
        <v>655</v>
      </c>
      <c r="C18" s="66" t="s">
        <v>396</v>
      </c>
      <c r="D18" s="66" t="s">
        <v>925</v>
      </c>
      <c r="E18" s="66">
        <v>880</v>
      </c>
      <c r="F18" s="66"/>
      <c r="G18" s="66"/>
      <c r="H18" s="66"/>
      <c r="I18" s="66">
        <v>880</v>
      </c>
      <c r="J18" t="s">
        <v>387</v>
      </c>
      <c r="K18" t="s">
        <v>376</v>
      </c>
    </row>
    <row r="19" spans="1:11" ht="15.75" thickBot="1" x14ac:dyDescent="0.3">
      <c r="A19" s="66">
        <f>_xlfn.RANK.EQ(E19,E2:E200)</f>
        <v>11</v>
      </c>
      <c r="B19" s="66" t="s">
        <v>927</v>
      </c>
      <c r="C19" s="66" t="s">
        <v>396</v>
      </c>
      <c r="D19" s="66" t="s">
        <v>926</v>
      </c>
      <c r="E19" s="66">
        <v>880</v>
      </c>
      <c r="F19" s="66"/>
      <c r="G19" s="66"/>
      <c r="H19" s="66"/>
      <c r="I19" s="66">
        <v>880</v>
      </c>
      <c r="J19" t="s">
        <v>387</v>
      </c>
      <c r="K19" t="s">
        <v>376</v>
      </c>
    </row>
    <row r="20" spans="1:11" ht="15.75" thickBot="1" x14ac:dyDescent="0.3">
      <c r="A20" s="66">
        <f>_xlfn.RANK.EQ(E20,E2:E200)</f>
        <v>11</v>
      </c>
      <c r="B20" s="66" t="s">
        <v>929</v>
      </c>
      <c r="C20" s="66" t="s">
        <v>447</v>
      </c>
      <c r="D20" s="66" t="s">
        <v>928</v>
      </c>
      <c r="E20" s="66">
        <v>880</v>
      </c>
      <c r="F20" s="66"/>
      <c r="G20" s="66"/>
      <c r="H20" s="66"/>
      <c r="I20" s="66">
        <v>880</v>
      </c>
      <c r="J20" t="s">
        <v>387</v>
      </c>
      <c r="K20" t="s">
        <v>376</v>
      </c>
    </row>
    <row r="21" spans="1:11" ht="15.75" thickBot="1" x14ac:dyDescent="0.3">
      <c r="A21" s="66">
        <f>_xlfn.RANK.EQ(E21,E2:E200)</f>
        <v>20</v>
      </c>
      <c r="B21" s="66" t="s">
        <v>931</v>
      </c>
      <c r="C21" s="66" t="s">
        <v>388</v>
      </c>
      <c r="D21" s="66" t="s">
        <v>930</v>
      </c>
      <c r="E21" s="66">
        <v>640</v>
      </c>
      <c r="F21" s="66"/>
      <c r="G21" s="66"/>
      <c r="H21" s="66"/>
      <c r="I21" s="66">
        <v>640</v>
      </c>
      <c r="J21" t="s">
        <v>387</v>
      </c>
      <c r="K21" t="s">
        <v>376</v>
      </c>
    </row>
  </sheetData>
  <sortState ref="B2:I2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17" sqref="B17"/>
    </sheetView>
  </sheetViews>
  <sheetFormatPr defaultRowHeight="15" x14ac:dyDescent="0.25"/>
  <cols>
    <col min="2" max="2" width="68" bestFit="1" customWidth="1"/>
    <col min="3" max="3" width="13.425781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_xlfn.RANK.EQ(E2,E2:E199)</f>
        <v>1</v>
      </c>
      <c r="B2" s="66" t="s">
        <v>658</v>
      </c>
      <c r="C2" s="66" t="s">
        <v>396</v>
      </c>
      <c r="D2" s="66" t="s">
        <v>657</v>
      </c>
      <c r="E2" s="66">
        <v>3200</v>
      </c>
      <c r="F2" s="66"/>
      <c r="G2" s="66"/>
      <c r="H2" s="66">
        <v>1600</v>
      </c>
      <c r="I2" s="66">
        <v>1600</v>
      </c>
      <c r="J2" t="s">
        <v>394</v>
      </c>
      <c r="K2" t="s">
        <v>376</v>
      </c>
    </row>
    <row r="3" spans="1:11" ht="15.75" thickBot="1" x14ac:dyDescent="0.3">
      <c r="A3" s="66">
        <f>_xlfn.RANK.EQ(E3,E2:E199)</f>
        <v>2</v>
      </c>
      <c r="B3" s="66" t="s">
        <v>542</v>
      </c>
      <c r="C3" s="66" t="s">
        <v>415</v>
      </c>
      <c r="D3" s="66" t="s">
        <v>543</v>
      </c>
      <c r="E3" s="66">
        <v>2720</v>
      </c>
      <c r="F3" s="66"/>
      <c r="G3" s="66"/>
      <c r="H3" s="66">
        <v>1360</v>
      </c>
      <c r="I3" s="66">
        <v>1360</v>
      </c>
      <c r="J3" t="s">
        <v>394</v>
      </c>
      <c r="K3" t="s">
        <v>376</v>
      </c>
    </row>
    <row r="4" spans="1:11" ht="15.75" thickBot="1" x14ac:dyDescent="0.3">
      <c r="A4" s="66">
        <f>_xlfn.RANK.EQ(E4,E2:E199)</f>
        <v>3</v>
      </c>
      <c r="B4" s="66" t="s">
        <v>598</v>
      </c>
      <c r="C4" s="66" t="s">
        <v>400</v>
      </c>
      <c r="D4" s="66" t="s">
        <v>932</v>
      </c>
      <c r="E4" s="66">
        <v>2480</v>
      </c>
      <c r="F4" s="66"/>
      <c r="G4" s="66">
        <v>1360</v>
      </c>
      <c r="H4" s="66"/>
      <c r="I4" s="66">
        <v>1120</v>
      </c>
      <c r="J4" t="s">
        <v>394</v>
      </c>
      <c r="K4" t="s">
        <v>376</v>
      </c>
    </row>
    <row r="5" spans="1:11" ht="15.75" thickBot="1" x14ac:dyDescent="0.3">
      <c r="A5" s="66">
        <f>_xlfn.RANK.EQ(E5,E2:E199)</f>
        <v>4</v>
      </c>
      <c r="B5" s="66" t="s">
        <v>488</v>
      </c>
      <c r="C5" s="66" t="s">
        <v>400</v>
      </c>
      <c r="D5" s="66" t="s">
        <v>1023</v>
      </c>
      <c r="E5" s="66">
        <v>1600</v>
      </c>
      <c r="F5" s="66">
        <v>1600</v>
      </c>
      <c r="G5" s="66"/>
      <c r="H5" s="66"/>
      <c r="I5" s="66"/>
      <c r="J5" t="s">
        <v>394</v>
      </c>
      <c r="K5" t="s">
        <v>376</v>
      </c>
    </row>
    <row r="6" spans="1:11" ht="15.75" thickBot="1" x14ac:dyDescent="0.3">
      <c r="A6" s="66">
        <f>_xlfn.RANK.EQ(E6,E2:E199)</f>
        <v>4</v>
      </c>
      <c r="B6" s="66" t="s">
        <v>515</v>
      </c>
      <c r="C6" s="66" t="s">
        <v>396</v>
      </c>
      <c r="D6" s="66" t="s">
        <v>768</v>
      </c>
      <c r="E6" s="66">
        <v>1600</v>
      </c>
      <c r="F6" s="66"/>
      <c r="G6" s="66">
        <v>1600</v>
      </c>
      <c r="H6" s="66"/>
      <c r="I6" s="66"/>
      <c r="J6" t="s">
        <v>394</v>
      </c>
      <c r="K6" t="s">
        <v>376</v>
      </c>
    </row>
    <row r="7" spans="1:11" ht="15.75" thickBot="1" x14ac:dyDescent="0.3">
      <c r="A7" s="66">
        <f>_xlfn.RANK.EQ(E7,E2:E199)</f>
        <v>6</v>
      </c>
      <c r="B7" s="66" t="s">
        <v>489</v>
      </c>
      <c r="C7" s="66" t="s">
        <v>388</v>
      </c>
      <c r="D7" s="66" t="s">
        <v>738</v>
      </c>
      <c r="E7" s="66">
        <v>1360</v>
      </c>
      <c r="F7" s="66">
        <v>1360</v>
      </c>
      <c r="G7" s="66"/>
      <c r="H7" s="66"/>
      <c r="I7" s="66"/>
      <c r="J7" t="s">
        <v>394</v>
      </c>
      <c r="K7" t="s">
        <v>376</v>
      </c>
    </row>
    <row r="8" spans="1:11" ht="15.75" thickBot="1" x14ac:dyDescent="0.3">
      <c r="A8" s="66">
        <f>_xlfn.RANK.EQ(E8,E2:E199)</f>
        <v>7</v>
      </c>
      <c r="B8" s="66" t="s">
        <v>660</v>
      </c>
      <c r="C8" s="66" t="s">
        <v>388</v>
      </c>
      <c r="D8" s="66" t="s">
        <v>659</v>
      </c>
      <c r="E8" s="66">
        <v>1120</v>
      </c>
      <c r="F8" s="66"/>
      <c r="G8" s="66"/>
      <c r="H8" s="66">
        <v>1120</v>
      </c>
      <c r="I8" s="66"/>
      <c r="J8" t="s">
        <v>394</v>
      </c>
      <c r="K8" t="s">
        <v>376</v>
      </c>
    </row>
    <row r="9" spans="1:11" ht="15.75" thickBot="1" x14ac:dyDescent="0.3">
      <c r="A9" s="66">
        <f>_xlfn.RANK.EQ(E9,E2:E199)</f>
        <v>7</v>
      </c>
      <c r="B9" s="66" t="s">
        <v>544</v>
      </c>
      <c r="C9" s="66" t="s">
        <v>447</v>
      </c>
      <c r="D9" s="66" t="s">
        <v>545</v>
      </c>
      <c r="E9" s="66">
        <v>1120</v>
      </c>
      <c r="F9" s="66"/>
      <c r="G9" s="66"/>
      <c r="H9" s="66">
        <v>1120</v>
      </c>
      <c r="I9" s="66"/>
      <c r="J9" t="s">
        <v>394</v>
      </c>
      <c r="K9" t="s">
        <v>376</v>
      </c>
    </row>
    <row r="10" spans="1:11" ht="15.75" thickBot="1" x14ac:dyDescent="0.3">
      <c r="A10" s="66">
        <f>_xlfn.RANK.EQ(E10,E2:E199)</f>
        <v>7</v>
      </c>
      <c r="B10" s="66" t="s">
        <v>935</v>
      </c>
      <c r="C10" s="66" t="s">
        <v>388</v>
      </c>
      <c r="D10" s="66" t="s">
        <v>934</v>
      </c>
      <c r="E10" s="66">
        <v>1120</v>
      </c>
      <c r="F10" s="66"/>
      <c r="G10" s="66"/>
      <c r="H10" s="66"/>
      <c r="I10" s="66">
        <v>1120</v>
      </c>
      <c r="J10" t="s">
        <v>394</v>
      </c>
      <c r="K10" t="s">
        <v>376</v>
      </c>
    </row>
    <row r="11" spans="1:11" ht="15.75" thickBot="1" x14ac:dyDescent="0.3">
      <c r="A11" s="66">
        <f>_xlfn.RANK.EQ(E11,E2:E199)</f>
        <v>10</v>
      </c>
      <c r="B11" s="66" t="s">
        <v>445</v>
      </c>
      <c r="C11" s="66" t="s">
        <v>388</v>
      </c>
      <c r="D11" s="66" t="s">
        <v>446</v>
      </c>
      <c r="E11" s="66">
        <v>880</v>
      </c>
      <c r="F11" s="66"/>
      <c r="G11" s="66"/>
      <c r="H11" s="66">
        <v>880</v>
      </c>
      <c r="I11" s="66"/>
      <c r="J11" t="s">
        <v>394</v>
      </c>
      <c r="K11" t="s">
        <v>376</v>
      </c>
    </row>
  </sheetData>
  <sortState ref="B2:I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1" sqref="B1:I17"/>
    </sheetView>
  </sheetViews>
  <sheetFormatPr defaultRowHeight="15" x14ac:dyDescent="0.25"/>
  <cols>
    <col min="2" max="2" width="49" bestFit="1" customWidth="1"/>
    <col min="3" max="3" width="13.425781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490</v>
      </c>
      <c r="C2" s="66" t="s">
        <v>396</v>
      </c>
      <c r="D2" s="66" t="s">
        <v>661</v>
      </c>
      <c r="E2" s="66">
        <v>6400</v>
      </c>
      <c r="F2" s="66">
        <v>1600</v>
      </c>
      <c r="G2" s="66">
        <v>1600</v>
      </c>
      <c r="H2" s="66">
        <v>1600</v>
      </c>
      <c r="I2" s="66">
        <v>1600</v>
      </c>
      <c r="J2" t="s">
        <v>395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516</v>
      </c>
      <c r="C3" s="66" t="s">
        <v>809</v>
      </c>
      <c r="D3" s="66" t="s">
        <v>546</v>
      </c>
      <c r="E3" s="66">
        <v>2480</v>
      </c>
      <c r="F3" s="66"/>
      <c r="G3" s="66">
        <v>1120</v>
      </c>
      <c r="H3" s="66">
        <v>1360</v>
      </c>
      <c r="I3" s="66"/>
      <c r="J3" t="s">
        <v>395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399</v>
      </c>
      <c r="C4" s="66" t="s">
        <v>389</v>
      </c>
      <c r="D4" s="66" t="s">
        <v>1026</v>
      </c>
      <c r="E4" s="66">
        <v>2240</v>
      </c>
      <c r="F4" s="66">
        <v>880</v>
      </c>
      <c r="G4" s="66">
        <v>1360</v>
      </c>
      <c r="H4" s="66"/>
      <c r="I4" s="66"/>
      <c r="J4" t="s">
        <v>395</v>
      </c>
      <c r="K4" t="s">
        <v>376</v>
      </c>
    </row>
    <row r="5" spans="1:11" ht="15.75" thickBot="1" x14ac:dyDescent="0.3">
      <c r="A5" s="66">
        <f>_xlfn.RANK.EQ(E5,E2:E200)</f>
        <v>3</v>
      </c>
      <c r="B5" s="66" t="s">
        <v>599</v>
      </c>
      <c r="C5" s="66" t="s">
        <v>400</v>
      </c>
      <c r="D5" s="66" t="s">
        <v>662</v>
      </c>
      <c r="E5" s="66">
        <v>2240</v>
      </c>
      <c r="F5" s="66"/>
      <c r="G5" s="66">
        <v>1120</v>
      </c>
      <c r="H5" s="66">
        <v>1120</v>
      </c>
      <c r="I5" s="66"/>
      <c r="J5" t="s">
        <v>395</v>
      </c>
      <c r="K5" t="s">
        <v>376</v>
      </c>
    </row>
    <row r="6" spans="1:11" ht="15.75" thickBot="1" x14ac:dyDescent="0.3">
      <c r="A6" s="66">
        <f>_xlfn.RANK.EQ(E6,E2:E200)</f>
        <v>5</v>
      </c>
      <c r="B6" s="66" t="s">
        <v>436</v>
      </c>
      <c r="C6" s="66" t="s">
        <v>388</v>
      </c>
      <c r="D6" s="66" t="s">
        <v>740</v>
      </c>
      <c r="E6" s="66">
        <v>2000</v>
      </c>
      <c r="F6" s="66">
        <v>1120</v>
      </c>
      <c r="G6" s="66">
        <v>880</v>
      </c>
      <c r="H6" s="66"/>
      <c r="I6" s="66"/>
      <c r="J6" t="s">
        <v>395</v>
      </c>
      <c r="K6" t="s">
        <v>376</v>
      </c>
    </row>
    <row r="7" spans="1:11" ht="15.75" thickBot="1" x14ac:dyDescent="0.3">
      <c r="A7" s="66">
        <f>_xlfn.RANK.EQ(E7,E2:E200)</f>
        <v>5</v>
      </c>
      <c r="B7" s="66" t="s">
        <v>437</v>
      </c>
      <c r="C7" s="66" t="s">
        <v>447</v>
      </c>
      <c r="D7" s="66" t="s">
        <v>547</v>
      </c>
      <c r="E7" s="66">
        <v>2000</v>
      </c>
      <c r="F7" s="66"/>
      <c r="G7" s="66">
        <v>880</v>
      </c>
      <c r="H7" s="66">
        <v>1120</v>
      </c>
      <c r="I7" s="66"/>
      <c r="J7" t="s">
        <v>395</v>
      </c>
      <c r="K7" t="s">
        <v>376</v>
      </c>
    </row>
    <row r="8" spans="1:11" ht="15.75" thickBot="1" x14ac:dyDescent="0.3">
      <c r="A8" s="66">
        <f>_xlfn.RANK.EQ(E8,E2:E200)</f>
        <v>7</v>
      </c>
      <c r="B8" s="66" t="s">
        <v>1025</v>
      </c>
      <c r="C8" s="66" t="s">
        <v>400</v>
      </c>
      <c r="D8" s="66" t="s">
        <v>1024</v>
      </c>
      <c r="E8" s="66">
        <v>1360</v>
      </c>
      <c r="F8" s="66">
        <v>1360</v>
      </c>
      <c r="G8" s="66"/>
      <c r="H8" s="66"/>
      <c r="I8" s="66"/>
      <c r="J8" t="s">
        <v>395</v>
      </c>
      <c r="K8" t="s">
        <v>376</v>
      </c>
    </row>
    <row r="9" spans="1:11" ht="15.75" thickBot="1" x14ac:dyDescent="0.3">
      <c r="A9" s="66">
        <f>_xlfn.RANK.EQ(E9,E2:E200)</f>
        <v>7</v>
      </c>
      <c r="B9" s="66" t="s">
        <v>1041</v>
      </c>
      <c r="C9" s="66" t="s">
        <v>933</v>
      </c>
      <c r="D9" s="66" t="s">
        <v>936</v>
      </c>
      <c r="E9" s="66">
        <v>1360</v>
      </c>
      <c r="F9" s="66"/>
      <c r="G9" s="66"/>
      <c r="H9" s="66"/>
      <c r="I9" s="66">
        <v>1360</v>
      </c>
      <c r="J9" t="s">
        <v>395</v>
      </c>
      <c r="K9" t="s">
        <v>376</v>
      </c>
    </row>
    <row r="10" spans="1:11" ht="15.75" thickBot="1" x14ac:dyDescent="0.3">
      <c r="A10" s="66">
        <f>_xlfn.RANK.EQ(E10,E2:E200)</f>
        <v>9</v>
      </c>
      <c r="B10" s="66" t="s">
        <v>492</v>
      </c>
      <c r="C10" s="66" t="s">
        <v>491</v>
      </c>
      <c r="D10" s="66" t="s">
        <v>739</v>
      </c>
      <c r="E10" s="66">
        <v>1120</v>
      </c>
      <c r="F10" s="66">
        <v>1120</v>
      </c>
      <c r="G10" s="66"/>
      <c r="H10" s="66"/>
      <c r="I10" s="66"/>
      <c r="J10" t="s">
        <v>395</v>
      </c>
      <c r="K10" t="s">
        <v>376</v>
      </c>
    </row>
    <row r="11" spans="1:11" ht="15.75" thickBot="1" x14ac:dyDescent="0.3">
      <c r="A11" s="66">
        <f>_xlfn.RANK.EQ(E11,E2:E200)</f>
        <v>9</v>
      </c>
      <c r="B11" s="66" t="s">
        <v>801</v>
      </c>
      <c r="C11" s="66" t="s">
        <v>389</v>
      </c>
      <c r="D11" s="66" t="s">
        <v>937</v>
      </c>
      <c r="E11" s="66">
        <v>1120</v>
      </c>
      <c r="F11" s="66"/>
      <c r="G11" s="66"/>
      <c r="H11" s="66"/>
      <c r="I11" s="66">
        <v>1120</v>
      </c>
      <c r="J11" t="s">
        <v>395</v>
      </c>
      <c r="K11" t="s">
        <v>376</v>
      </c>
    </row>
    <row r="12" spans="1:11" ht="15.75" thickBot="1" x14ac:dyDescent="0.3">
      <c r="A12" s="66">
        <f>_xlfn.RANK.EQ(E12,E2:E200)</f>
        <v>9</v>
      </c>
      <c r="B12" s="66" t="s">
        <v>939</v>
      </c>
      <c r="C12" s="66" t="s">
        <v>388</v>
      </c>
      <c r="D12" s="66" t="s">
        <v>938</v>
      </c>
      <c r="E12" s="66">
        <v>1120</v>
      </c>
      <c r="F12" s="66"/>
      <c r="G12" s="66"/>
      <c r="H12" s="66"/>
      <c r="I12" s="66">
        <v>1120</v>
      </c>
      <c r="J12" t="s">
        <v>395</v>
      </c>
      <c r="K12" t="s">
        <v>376</v>
      </c>
    </row>
    <row r="13" spans="1:11" ht="15.75" thickBot="1" x14ac:dyDescent="0.3">
      <c r="A13" s="66">
        <f>_xlfn.RANK.EQ(E13,E2:E200)</f>
        <v>12</v>
      </c>
      <c r="B13" s="66" t="s">
        <v>397</v>
      </c>
      <c r="C13" s="66" t="s">
        <v>396</v>
      </c>
      <c r="D13" s="66" t="s">
        <v>398</v>
      </c>
      <c r="E13" s="66">
        <v>880</v>
      </c>
      <c r="F13" s="66">
        <v>880</v>
      </c>
      <c r="G13" s="66"/>
      <c r="H13" s="66"/>
      <c r="I13" s="66"/>
      <c r="J13" t="s">
        <v>395</v>
      </c>
      <c r="K13" t="s">
        <v>376</v>
      </c>
    </row>
    <row r="14" spans="1:11" ht="15.75" thickBot="1" x14ac:dyDescent="0.3">
      <c r="A14" s="66">
        <f>_xlfn.RANK.EQ(E14,E2:E200)</f>
        <v>12</v>
      </c>
      <c r="B14" s="66" t="s">
        <v>401</v>
      </c>
      <c r="C14" s="66" t="s">
        <v>400</v>
      </c>
      <c r="D14" s="66" t="s">
        <v>1027</v>
      </c>
      <c r="E14" s="66">
        <v>880</v>
      </c>
      <c r="F14" s="66">
        <v>880</v>
      </c>
      <c r="G14" s="66"/>
      <c r="H14" s="66"/>
      <c r="I14" s="66"/>
      <c r="J14" t="s">
        <v>395</v>
      </c>
      <c r="K14" t="s">
        <v>376</v>
      </c>
    </row>
    <row r="15" spans="1:11" ht="15.75" thickBot="1" x14ac:dyDescent="0.3">
      <c r="A15" s="66">
        <f>_xlfn.RANK.EQ(E15,E2:E200)</f>
        <v>12</v>
      </c>
      <c r="B15" s="66" t="s">
        <v>435</v>
      </c>
      <c r="C15" s="66" t="s">
        <v>809</v>
      </c>
      <c r="D15" s="66" t="s">
        <v>1050</v>
      </c>
      <c r="E15" s="66">
        <v>880</v>
      </c>
      <c r="F15" s="66"/>
      <c r="G15" s="66">
        <v>880</v>
      </c>
      <c r="H15" s="66"/>
      <c r="I15" s="66"/>
      <c r="J15" t="s">
        <v>395</v>
      </c>
      <c r="K15" t="s">
        <v>376</v>
      </c>
    </row>
    <row r="16" spans="1:11" ht="15.75" thickBot="1" x14ac:dyDescent="0.3">
      <c r="A16" s="66">
        <f>_xlfn.RANK.EQ(E16,E2:E200)</f>
        <v>12</v>
      </c>
      <c r="B16" s="66" t="s">
        <v>448</v>
      </c>
      <c r="C16" s="66" t="s">
        <v>447</v>
      </c>
      <c r="D16" s="66" t="s">
        <v>449</v>
      </c>
      <c r="E16" s="66">
        <v>880</v>
      </c>
      <c r="F16" s="66"/>
      <c r="G16" s="66"/>
      <c r="H16" s="66">
        <v>880</v>
      </c>
      <c r="I16" s="66"/>
      <c r="J16" t="s">
        <v>395</v>
      </c>
      <c r="K16" t="s">
        <v>376</v>
      </c>
    </row>
    <row r="17" spans="1:11" ht="15.75" thickBot="1" x14ac:dyDescent="0.3">
      <c r="A17" s="66">
        <f>_xlfn.RANK.EQ(E17,E2:E200)</f>
        <v>12</v>
      </c>
      <c r="B17" s="66" t="s">
        <v>941</v>
      </c>
      <c r="C17" s="66" t="s">
        <v>447</v>
      </c>
      <c r="D17" s="66" t="s">
        <v>940</v>
      </c>
      <c r="E17" s="66">
        <v>880</v>
      </c>
      <c r="F17" s="66"/>
      <c r="G17" s="66"/>
      <c r="H17" s="66"/>
      <c r="I17" s="66">
        <v>880</v>
      </c>
      <c r="J17" t="s">
        <v>395</v>
      </c>
      <c r="K17" t="s">
        <v>376</v>
      </c>
    </row>
  </sheetData>
  <sortState ref="B2:I1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1" sqref="B1:I11"/>
    </sheetView>
  </sheetViews>
  <sheetFormatPr defaultRowHeight="15" x14ac:dyDescent="0.25"/>
  <cols>
    <col min="2" max="2" width="50" bestFit="1" customWidth="1"/>
    <col min="3" max="3" width="13.1406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666</v>
      </c>
      <c r="C2" s="66" t="s">
        <v>415</v>
      </c>
      <c r="D2" s="66" t="s">
        <v>665</v>
      </c>
      <c r="E2" s="66">
        <v>4320</v>
      </c>
      <c r="F2" s="66">
        <v>1600</v>
      </c>
      <c r="G2" s="66"/>
      <c r="H2" s="66">
        <v>1360</v>
      </c>
      <c r="I2" s="66">
        <v>1360</v>
      </c>
      <c r="J2" t="s">
        <v>402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791</v>
      </c>
      <c r="C3" s="66" t="s">
        <v>415</v>
      </c>
      <c r="D3" s="66" t="s">
        <v>790</v>
      </c>
      <c r="E3" s="66">
        <v>1600</v>
      </c>
      <c r="F3" s="66"/>
      <c r="G3" s="66">
        <v>1600</v>
      </c>
      <c r="H3" s="66"/>
      <c r="I3" s="66"/>
      <c r="J3" t="s">
        <v>402</v>
      </c>
      <c r="K3" t="s">
        <v>376</v>
      </c>
    </row>
    <row r="4" spans="1:11" ht="15.75" thickBot="1" x14ac:dyDescent="0.3">
      <c r="A4" s="66">
        <f>_xlfn.RANK.EQ(E4,E2:E200)</f>
        <v>2</v>
      </c>
      <c r="B4" s="66" t="s">
        <v>664</v>
      </c>
      <c r="C4" s="66" t="s">
        <v>415</v>
      </c>
      <c r="D4" s="66" t="s">
        <v>663</v>
      </c>
      <c r="E4" s="66">
        <v>1600</v>
      </c>
      <c r="F4" s="66"/>
      <c r="G4" s="66"/>
      <c r="H4" s="66">
        <v>1600</v>
      </c>
      <c r="I4" s="66"/>
      <c r="J4" t="s">
        <v>402</v>
      </c>
      <c r="K4" t="s">
        <v>376</v>
      </c>
    </row>
    <row r="5" spans="1:11" ht="15.75" thickBot="1" x14ac:dyDescent="0.3">
      <c r="A5" s="66">
        <f>_xlfn.RANK.EQ(E5,E2:E200)</f>
        <v>2</v>
      </c>
      <c r="B5" s="66" t="s">
        <v>943</v>
      </c>
      <c r="C5" s="66" t="s">
        <v>933</v>
      </c>
      <c r="D5" s="66" t="s">
        <v>942</v>
      </c>
      <c r="E5" s="66">
        <v>1600</v>
      </c>
      <c r="F5" s="66"/>
      <c r="G5" s="66"/>
      <c r="H5" s="66"/>
      <c r="I5" s="66">
        <v>1600</v>
      </c>
      <c r="J5" t="s">
        <v>402</v>
      </c>
      <c r="K5" t="s">
        <v>376</v>
      </c>
    </row>
    <row r="6" spans="1:11" ht="15.75" thickBot="1" x14ac:dyDescent="0.3">
      <c r="A6" s="66">
        <f>_xlfn.RANK.EQ(E6,E2:E200)</f>
        <v>5</v>
      </c>
      <c r="B6" s="66" t="s">
        <v>493</v>
      </c>
      <c r="C6" s="66" t="s">
        <v>396</v>
      </c>
      <c r="D6" s="66" t="s">
        <v>494</v>
      </c>
      <c r="E6" s="66">
        <v>1360</v>
      </c>
      <c r="F6" s="66">
        <v>1360</v>
      </c>
      <c r="G6" s="66"/>
      <c r="H6" s="66"/>
      <c r="I6" s="66"/>
      <c r="J6" t="s">
        <v>402</v>
      </c>
      <c r="K6" t="s">
        <v>376</v>
      </c>
    </row>
    <row r="7" spans="1:11" ht="15.75" thickBot="1" x14ac:dyDescent="0.3">
      <c r="A7" s="66">
        <f>_xlfn.RANK.EQ(E7,E2:E200)</f>
        <v>5</v>
      </c>
      <c r="B7" s="66" t="s">
        <v>517</v>
      </c>
      <c r="C7" s="66" t="s">
        <v>413</v>
      </c>
      <c r="D7" s="66" t="s">
        <v>518</v>
      </c>
      <c r="E7" s="66">
        <v>1360</v>
      </c>
      <c r="F7" s="66"/>
      <c r="G7" s="66">
        <v>1360</v>
      </c>
      <c r="H7" s="66"/>
      <c r="I7" s="66"/>
      <c r="J7" t="s">
        <v>402</v>
      </c>
      <c r="K7" t="s">
        <v>376</v>
      </c>
    </row>
    <row r="8" spans="1:11" ht="15.75" thickBot="1" x14ac:dyDescent="0.3">
      <c r="A8" s="66">
        <f>_xlfn.RANK.EQ(E8,E2:E200)</f>
        <v>7</v>
      </c>
      <c r="B8" s="66" t="s">
        <v>548</v>
      </c>
      <c r="C8" s="66" t="s">
        <v>388</v>
      </c>
      <c r="D8" s="66" t="s">
        <v>549</v>
      </c>
      <c r="E8" s="66">
        <v>1120</v>
      </c>
      <c r="F8" s="66"/>
      <c r="G8" s="66"/>
      <c r="H8" s="66">
        <v>1120</v>
      </c>
      <c r="I8" s="66"/>
      <c r="J8" t="s">
        <v>402</v>
      </c>
      <c r="K8" t="s">
        <v>376</v>
      </c>
    </row>
    <row r="9" spans="1:11" ht="15.75" thickBot="1" x14ac:dyDescent="0.3">
      <c r="A9" s="66">
        <f>_xlfn.RANK.EQ(E9,E2:E200)</f>
        <v>7</v>
      </c>
      <c r="B9" s="66" t="s">
        <v>668</v>
      </c>
      <c r="C9" s="66" t="s">
        <v>415</v>
      </c>
      <c r="D9" s="66" t="s">
        <v>667</v>
      </c>
      <c r="E9" s="66">
        <v>1120</v>
      </c>
      <c r="F9" s="66"/>
      <c r="G9" s="66"/>
      <c r="H9" s="66">
        <v>1120</v>
      </c>
      <c r="I9" s="66"/>
      <c r="J9" t="s">
        <v>402</v>
      </c>
      <c r="K9" t="s">
        <v>376</v>
      </c>
    </row>
    <row r="10" spans="1:11" ht="15.75" thickBot="1" x14ac:dyDescent="0.3">
      <c r="A10" s="66">
        <f>_xlfn.RANK.EQ(E10,E2:E200)</f>
        <v>7</v>
      </c>
      <c r="B10" s="66" t="s">
        <v>1042</v>
      </c>
      <c r="C10" s="66" t="s">
        <v>413</v>
      </c>
      <c r="D10" s="66" t="s">
        <v>944</v>
      </c>
      <c r="E10" s="66">
        <v>1120</v>
      </c>
      <c r="F10" s="66"/>
      <c r="G10" s="66"/>
      <c r="H10" s="66"/>
      <c r="I10" s="66">
        <v>1120</v>
      </c>
      <c r="J10" t="s">
        <v>402</v>
      </c>
      <c r="K10" t="s">
        <v>376</v>
      </c>
    </row>
    <row r="11" spans="1:11" ht="15.75" thickBot="1" x14ac:dyDescent="0.3">
      <c r="A11" s="66">
        <f>_xlfn.RANK.EQ(E11,E2:E200)</f>
        <v>7</v>
      </c>
      <c r="B11" s="66" t="s">
        <v>946</v>
      </c>
      <c r="C11" s="66" t="s">
        <v>388</v>
      </c>
      <c r="D11" s="66" t="s">
        <v>945</v>
      </c>
      <c r="E11" s="66">
        <v>1120</v>
      </c>
      <c r="F11" s="66"/>
      <c r="G11" s="66"/>
      <c r="H11" s="66"/>
      <c r="I11" s="66">
        <v>1120</v>
      </c>
      <c r="J11" t="s">
        <v>402</v>
      </c>
      <c r="K11" t="s">
        <v>376</v>
      </c>
    </row>
  </sheetData>
  <sortState ref="B2:I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1" sqref="B1:I10"/>
    </sheetView>
  </sheetViews>
  <sheetFormatPr defaultRowHeight="15" x14ac:dyDescent="0.25"/>
  <cols>
    <col min="2" max="2" width="51.5703125" bestFit="1" customWidth="1"/>
    <col min="3" max="3" width="13.140625" bestFit="1" customWidth="1"/>
    <col min="4" max="4" width="23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670</v>
      </c>
      <c r="C2" s="66" t="s">
        <v>415</v>
      </c>
      <c r="D2" s="66" t="s">
        <v>669</v>
      </c>
      <c r="E2" s="66">
        <v>4320</v>
      </c>
      <c r="F2" s="66">
        <v>1360</v>
      </c>
      <c r="G2" s="66">
        <v>1360</v>
      </c>
      <c r="H2" s="66">
        <v>1600</v>
      </c>
      <c r="I2" s="66"/>
      <c r="J2" t="s">
        <v>323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495</v>
      </c>
      <c r="C3" s="66" t="s">
        <v>415</v>
      </c>
      <c r="D3" s="66" t="s">
        <v>677</v>
      </c>
      <c r="E3" s="66">
        <v>3200</v>
      </c>
      <c r="F3" s="66">
        <v>1600</v>
      </c>
      <c r="G3" s="66"/>
      <c r="H3" s="66"/>
      <c r="I3" s="66">
        <v>1600</v>
      </c>
      <c r="J3" t="s">
        <v>323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792</v>
      </c>
      <c r="C4" s="66" t="s">
        <v>415</v>
      </c>
      <c r="D4" s="66" t="s">
        <v>671</v>
      </c>
      <c r="E4" s="66">
        <v>2960</v>
      </c>
      <c r="F4" s="66"/>
      <c r="G4" s="66">
        <v>1600</v>
      </c>
      <c r="H4" s="66">
        <v>1360</v>
      </c>
      <c r="I4" s="66"/>
      <c r="J4" t="s">
        <v>323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961</v>
      </c>
      <c r="C5" s="66" t="s">
        <v>415</v>
      </c>
      <c r="D5" s="66" t="s">
        <v>960</v>
      </c>
      <c r="E5" s="66">
        <v>1360</v>
      </c>
      <c r="F5" s="66"/>
      <c r="G5" s="66"/>
      <c r="H5" s="66"/>
      <c r="I5" s="66">
        <v>1360</v>
      </c>
      <c r="J5" t="s">
        <v>323</v>
      </c>
      <c r="K5" t="s">
        <v>376</v>
      </c>
    </row>
    <row r="6" spans="1:11" ht="15.75" thickBot="1" x14ac:dyDescent="0.3">
      <c r="A6" s="66">
        <f>_xlfn.RANK.EQ(E6,E2:E200)</f>
        <v>5</v>
      </c>
      <c r="B6" s="66" t="s">
        <v>719</v>
      </c>
      <c r="C6" s="66" t="s">
        <v>415</v>
      </c>
      <c r="D6" s="66" t="s">
        <v>741</v>
      </c>
      <c r="E6" s="66">
        <v>1120</v>
      </c>
      <c r="F6" s="66">
        <v>1120</v>
      </c>
      <c r="G6" s="66"/>
      <c r="H6" s="66"/>
      <c r="I6" s="66"/>
      <c r="J6" t="s">
        <v>323</v>
      </c>
      <c r="K6" t="s">
        <v>376</v>
      </c>
    </row>
    <row r="7" spans="1:11" ht="15.75" thickBot="1" x14ac:dyDescent="0.3">
      <c r="A7" s="66">
        <f>_xlfn.RANK.EQ(E7,E2:E200)</f>
        <v>5</v>
      </c>
      <c r="B7" s="66" t="s">
        <v>496</v>
      </c>
      <c r="C7" s="66" t="s">
        <v>396</v>
      </c>
      <c r="D7" s="66" t="s">
        <v>742</v>
      </c>
      <c r="E7" s="66">
        <v>1120</v>
      </c>
      <c r="F7" s="66">
        <v>1120</v>
      </c>
      <c r="G7" s="66"/>
      <c r="H7" s="66"/>
      <c r="I7" s="66"/>
      <c r="J7" t="s">
        <v>323</v>
      </c>
      <c r="K7" t="s">
        <v>376</v>
      </c>
    </row>
    <row r="8" spans="1:11" ht="15.75" thickBot="1" x14ac:dyDescent="0.3">
      <c r="A8" s="66">
        <f>_xlfn.RANK.EQ(E8,E2:E200)</f>
        <v>5</v>
      </c>
      <c r="B8" s="66" t="s">
        <v>670</v>
      </c>
      <c r="C8" s="66" t="s">
        <v>415</v>
      </c>
      <c r="D8" s="66" t="s">
        <v>962</v>
      </c>
      <c r="E8" s="66">
        <v>1120</v>
      </c>
      <c r="F8" s="66"/>
      <c r="G8" s="66"/>
      <c r="H8" s="66"/>
      <c r="I8" s="66">
        <v>1120</v>
      </c>
      <c r="J8" t="s">
        <v>323</v>
      </c>
      <c r="K8" t="s">
        <v>376</v>
      </c>
    </row>
    <row r="9" spans="1:11" ht="15.75" thickBot="1" x14ac:dyDescent="0.3">
      <c r="A9" s="66">
        <f>_xlfn.RANK.EQ(E9,E2:E200)</f>
        <v>8</v>
      </c>
      <c r="B9" s="66" t="s">
        <v>403</v>
      </c>
      <c r="C9" s="66" t="s">
        <v>396</v>
      </c>
      <c r="D9" s="66" t="s">
        <v>1028</v>
      </c>
      <c r="E9" s="66">
        <v>880</v>
      </c>
      <c r="F9" s="66">
        <v>880</v>
      </c>
      <c r="G9" s="66"/>
      <c r="H9" s="66"/>
      <c r="I9" s="66"/>
      <c r="J9" t="s">
        <v>323</v>
      </c>
      <c r="K9" t="s">
        <v>376</v>
      </c>
    </row>
    <row r="10" spans="1:11" ht="15.75" thickBot="1" x14ac:dyDescent="0.3">
      <c r="A10" s="66">
        <f>_xlfn.RANK.EQ(E10,E2:E200)</f>
        <v>8</v>
      </c>
      <c r="B10" s="66" t="s">
        <v>581</v>
      </c>
      <c r="C10" s="66" t="s">
        <v>396</v>
      </c>
      <c r="D10" s="66" t="s">
        <v>1029</v>
      </c>
      <c r="E10" s="66">
        <v>880</v>
      </c>
      <c r="F10" s="66">
        <v>880</v>
      </c>
      <c r="G10" s="66"/>
      <c r="H10" s="66"/>
      <c r="I10" s="66"/>
      <c r="J10" t="s">
        <v>323</v>
      </c>
      <c r="K10" t="s">
        <v>376</v>
      </c>
    </row>
  </sheetData>
  <sortState ref="B2:I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N371"/>
  <sheetViews>
    <sheetView topLeftCell="A318" workbookViewId="0">
      <selection activeCell="D326" sqref="D326"/>
    </sheetView>
  </sheetViews>
  <sheetFormatPr defaultRowHeight="15" x14ac:dyDescent="0.25"/>
  <cols>
    <col min="1" max="2" width="9.140625" style="26"/>
    <col min="3" max="3" width="33.85546875" style="26" customWidth="1"/>
    <col min="4" max="4" width="9.140625" style="26"/>
    <col min="5" max="5" width="14" style="26" bestFit="1" customWidth="1"/>
    <col min="6" max="6" width="9.140625" style="26"/>
    <col min="7" max="7" width="12" style="26" bestFit="1" customWidth="1"/>
    <col min="8" max="16384" width="9.140625" style="26"/>
  </cols>
  <sheetData>
    <row r="1" spans="1:14" ht="15.75" thickBot="1" x14ac:dyDescent="0.3">
      <c r="A1" s="27" t="s">
        <v>65</v>
      </c>
    </row>
    <row r="2" spans="1:14" x14ac:dyDescent="0.25">
      <c r="B2" s="27" t="s">
        <v>0</v>
      </c>
      <c r="C2" s="27" t="s">
        <v>46</v>
      </c>
      <c r="D2" s="27" t="s">
        <v>1</v>
      </c>
      <c r="E2" s="27" t="s">
        <v>2</v>
      </c>
      <c r="F2" s="27" t="s">
        <v>2</v>
      </c>
      <c r="G2" s="27" t="s">
        <v>2</v>
      </c>
      <c r="I2" s="41" t="s">
        <v>66</v>
      </c>
      <c r="J2" s="42" t="s">
        <v>34</v>
      </c>
      <c r="K2" s="43" t="s">
        <v>67</v>
      </c>
      <c r="L2" s="44" t="s">
        <v>68</v>
      </c>
      <c r="M2" s="45" t="s">
        <v>69</v>
      </c>
      <c r="N2" s="46" t="s">
        <v>23</v>
      </c>
    </row>
    <row r="3" spans="1:14" x14ac:dyDescent="0.25">
      <c r="B3" s="27">
        <v>1</v>
      </c>
      <c r="C3" s="27" t="s">
        <v>70</v>
      </c>
      <c r="D3" s="27" t="s">
        <v>71</v>
      </c>
      <c r="E3" s="27">
        <f>G3</f>
        <v>90306791900</v>
      </c>
      <c r="F3" s="27">
        <v>225</v>
      </c>
      <c r="G3" s="27">
        <f>IFERROR(VLOOKUP(C3,III!$C$3:$E$421,3,FALSE),IFERROR(VLOOKUP(C3,IV!$C$3:$E$490,3,FALSE),F3))</f>
        <v>90306791900</v>
      </c>
      <c r="H3" s="26">
        <v>1</v>
      </c>
      <c r="I3" s="47">
        <v>1</v>
      </c>
      <c r="J3" s="48" t="s">
        <v>72</v>
      </c>
      <c r="K3" s="49">
        <f t="shared" ref="K3:K8" si="0">SUMIFS($H$3:$H$479,$D$3:$D$479,$J3,$B$3:$B$479,1)</f>
        <v>10</v>
      </c>
      <c r="L3" s="50">
        <f t="shared" ref="L3:L8" si="1">SUMIFS($H$3:$H$479,$D$3:$D$479,$J3,$B$3:$B$479,2)</f>
        <v>5.5</v>
      </c>
      <c r="M3" s="51">
        <f t="shared" ref="M3:M8" si="2">SUMIFS($H$3:$H$479,$D$3:$D$479,$J3,$B$3:$B$479,3)+SUMIFS($H$3:$H$479,$D$3:$D$479,$J3,$B$3:$B$479,"3/4")++SUMIFS($H$3:$H$479,$D$3:$D$479,$J3,$B$3:$B$479,4)</f>
        <v>6</v>
      </c>
      <c r="N3" s="52">
        <f t="shared" ref="N3:N16" si="3">SUM(K3:M3)</f>
        <v>21.5</v>
      </c>
    </row>
    <row r="4" spans="1:14" x14ac:dyDescent="0.25">
      <c r="B4" s="27">
        <v>2</v>
      </c>
      <c r="C4" s="27" t="s">
        <v>73</v>
      </c>
      <c r="D4" s="27" t="s">
        <v>71</v>
      </c>
      <c r="E4" s="27">
        <f t="shared" ref="E4:E67" si="4">G4</f>
        <v>52099628904</v>
      </c>
      <c r="F4" s="27">
        <v>310</v>
      </c>
      <c r="G4" s="27">
        <f>IFERROR(VLOOKUP(C4,III!$C$3:$E$421,3,FALSE),IFERROR(VLOOKUP(C4,IV!$C$3:$E$490,3,FALSE),F4))</f>
        <v>52099628904</v>
      </c>
      <c r="H4" s="26">
        <v>1</v>
      </c>
      <c r="I4" s="47">
        <v>2</v>
      </c>
      <c r="J4" s="48" t="s">
        <v>74</v>
      </c>
      <c r="K4" s="49">
        <f t="shared" si="0"/>
        <v>8</v>
      </c>
      <c r="L4" s="50">
        <f t="shared" si="1"/>
        <v>7.5</v>
      </c>
      <c r="M4" s="51">
        <f t="shared" si="2"/>
        <v>9</v>
      </c>
      <c r="N4" s="52">
        <f t="shared" si="3"/>
        <v>24.5</v>
      </c>
    </row>
    <row r="5" spans="1:14" x14ac:dyDescent="0.25">
      <c r="B5" s="27">
        <v>3</v>
      </c>
      <c r="C5" s="27" t="s">
        <v>75</v>
      </c>
      <c r="D5" s="27" t="s">
        <v>76</v>
      </c>
      <c r="E5" s="27">
        <f t="shared" si="4"/>
        <v>522</v>
      </c>
      <c r="F5" s="27">
        <v>522</v>
      </c>
      <c r="G5" s="27">
        <f>IFERROR(VLOOKUP(C5,III!$C$3:$E$421,3,FALSE),IFERROR(VLOOKUP(C5,IV!$C$3:$E$490,3,FALSE),F5))</f>
        <v>522</v>
      </c>
      <c r="H5" s="26">
        <v>1</v>
      </c>
      <c r="I5" s="47">
        <v>3</v>
      </c>
      <c r="J5" s="48" t="s">
        <v>77</v>
      </c>
      <c r="K5" s="49">
        <f t="shared" si="0"/>
        <v>4</v>
      </c>
      <c r="L5" s="50">
        <f t="shared" si="1"/>
        <v>4</v>
      </c>
      <c r="M5" s="51">
        <f t="shared" si="2"/>
        <v>5</v>
      </c>
      <c r="N5" s="52">
        <f t="shared" si="3"/>
        <v>13</v>
      </c>
    </row>
    <row r="6" spans="1:14" x14ac:dyDescent="0.25">
      <c r="A6" s="27" t="s">
        <v>78</v>
      </c>
      <c r="E6" s="27">
        <f t="shared" si="4"/>
        <v>0</v>
      </c>
      <c r="G6" s="27">
        <f>IFERROR(VLOOKUP(C6,III!$C$3:$E$421,3,FALSE),IFERROR(VLOOKUP(C6,IV!$C$3:$E$490,3,FALSE),F6))</f>
        <v>0</v>
      </c>
      <c r="I6" s="47">
        <v>4</v>
      </c>
      <c r="J6" s="48" t="s">
        <v>79</v>
      </c>
      <c r="K6" s="49">
        <f t="shared" si="0"/>
        <v>2.5</v>
      </c>
      <c r="L6" s="50">
        <f t="shared" si="1"/>
        <v>4.5</v>
      </c>
      <c r="M6" s="51">
        <f t="shared" si="2"/>
        <v>14.5</v>
      </c>
      <c r="N6" s="52">
        <f t="shared" si="3"/>
        <v>21.5</v>
      </c>
    </row>
    <row r="7" spans="1:14" x14ac:dyDescent="0.25">
      <c r="B7" s="27" t="s">
        <v>0</v>
      </c>
      <c r="C7" s="27" t="s">
        <v>46</v>
      </c>
      <c r="D7" s="27" t="s">
        <v>1</v>
      </c>
      <c r="E7" s="27" t="str">
        <f t="shared" si="4"/>
        <v>Member ID</v>
      </c>
      <c r="F7" s="27" t="s">
        <v>2</v>
      </c>
      <c r="G7" s="27" t="str">
        <f>IFERROR(VLOOKUP(C7,III!$C$3:$E$421,3,FALSE),IFERROR(VLOOKUP(C7,IV!$C$3:$E$490,3,FALSE),F7))</f>
        <v>Member ID</v>
      </c>
      <c r="I7" s="47">
        <v>5</v>
      </c>
      <c r="J7" s="53" t="s">
        <v>71</v>
      </c>
      <c r="K7" s="49">
        <f t="shared" si="0"/>
        <v>2.5</v>
      </c>
      <c r="L7" s="50">
        <f t="shared" si="1"/>
        <v>5.5</v>
      </c>
      <c r="M7" s="51">
        <f t="shared" si="2"/>
        <v>3</v>
      </c>
      <c r="N7" s="52">
        <f t="shared" si="3"/>
        <v>11</v>
      </c>
    </row>
    <row r="8" spans="1:14" x14ac:dyDescent="0.25">
      <c r="B8" s="27">
        <v>1</v>
      </c>
      <c r="C8" s="27" t="s">
        <v>80</v>
      </c>
      <c r="D8" s="27" t="s">
        <v>72</v>
      </c>
      <c r="E8" s="27">
        <f t="shared" si="4"/>
        <v>568</v>
      </c>
      <c r="F8" s="27">
        <v>568</v>
      </c>
      <c r="G8" s="27">
        <f>IFERROR(VLOOKUP(C8,III!$C$3:$E$421,3,FALSE),IFERROR(VLOOKUP(C8,IV!$C$3:$E$490,3,FALSE),F8))</f>
        <v>568</v>
      </c>
      <c r="H8" s="26">
        <v>0.5</v>
      </c>
      <c r="I8" s="47">
        <v>6</v>
      </c>
      <c r="J8" s="27" t="s">
        <v>76</v>
      </c>
      <c r="K8" s="49">
        <f t="shared" si="0"/>
        <v>0</v>
      </c>
      <c r="L8" s="50">
        <f t="shared" si="1"/>
        <v>0</v>
      </c>
      <c r="M8" s="51">
        <f t="shared" si="2"/>
        <v>2</v>
      </c>
      <c r="N8" s="52">
        <f t="shared" si="3"/>
        <v>2</v>
      </c>
    </row>
    <row r="9" spans="1:14" x14ac:dyDescent="0.25">
      <c r="B9" s="27"/>
      <c r="C9" s="27" t="s">
        <v>81</v>
      </c>
      <c r="D9" s="27" t="s">
        <v>72</v>
      </c>
      <c r="E9" s="27" t="str">
        <f t="shared" si="4"/>
        <v>598765810-15</v>
      </c>
      <c r="F9" s="27">
        <v>92</v>
      </c>
      <c r="G9" s="27" t="str">
        <f>IFERROR(VLOOKUP(C9,III!$C$3:$E$421,3,FALSE),IFERROR(VLOOKUP(C9,IV!$C$3:$E$490,3,FALSE),F9))</f>
        <v>598765810-15</v>
      </c>
      <c r="H9" s="26">
        <v>0.5</v>
      </c>
      <c r="I9" s="47"/>
      <c r="J9" s="48"/>
      <c r="K9" s="54">
        <f t="shared" ref="K9:K16" si="5">SUMIFS($H$3:$H$479,$D$3:$D$479,$J9,$C$3:$C$479,1)</f>
        <v>0</v>
      </c>
      <c r="L9" s="55">
        <f t="shared" ref="L9:L16" si="6">SUMIFS($H$3:$H$479,$D$3:$D$479,$J9,$C$3:$C$479,2)</f>
        <v>0</v>
      </c>
      <c r="M9" s="56">
        <f t="shared" ref="M9:M16" si="7">SUMIFS($H$3:$H$479,$D$3:$D$479,$J9,$C$3:$C$479,3)+SUMIFS($H$3:$H$479,$D$3:$D$479,$J9,$C$3:$C$479,"3/4")</f>
        <v>0</v>
      </c>
      <c r="N9" s="57">
        <f t="shared" si="3"/>
        <v>0</v>
      </c>
    </row>
    <row r="10" spans="1:14" x14ac:dyDescent="0.25">
      <c r="B10" s="27">
        <v>2</v>
      </c>
      <c r="C10" s="27" t="s">
        <v>82</v>
      </c>
      <c r="D10" s="27" t="s">
        <v>79</v>
      </c>
      <c r="E10" s="27">
        <f t="shared" si="4"/>
        <v>3686503913</v>
      </c>
      <c r="F10" s="27">
        <v>472</v>
      </c>
      <c r="G10" s="27">
        <f>IFERROR(VLOOKUP(C10,III!$C$3:$E$421,3,FALSE),IFERROR(VLOOKUP(C10,IV!$C$3:$E$490,3,FALSE),F10))</f>
        <v>3686503913</v>
      </c>
      <c r="H10" s="26">
        <v>0.5</v>
      </c>
      <c r="I10" s="47"/>
      <c r="J10" s="53"/>
      <c r="K10" s="54">
        <f t="shared" si="5"/>
        <v>0</v>
      </c>
      <c r="L10" s="55">
        <f t="shared" si="6"/>
        <v>0</v>
      </c>
      <c r="M10" s="56">
        <f t="shared" si="7"/>
        <v>0</v>
      </c>
      <c r="N10" s="57">
        <f t="shared" si="3"/>
        <v>0</v>
      </c>
    </row>
    <row r="11" spans="1:14" x14ac:dyDescent="0.25">
      <c r="B11" s="27"/>
      <c r="C11" s="27" t="s">
        <v>83</v>
      </c>
      <c r="D11" s="27" t="s">
        <v>79</v>
      </c>
      <c r="E11" s="27">
        <f t="shared" si="4"/>
        <v>11400766982</v>
      </c>
      <c r="F11" s="27">
        <v>61</v>
      </c>
      <c r="G11" s="27">
        <f>IFERROR(VLOOKUP(C11,III!$C$3:$E$421,3,FALSE),IFERROR(VLOOKUP(C11,IV!$C$3:$E$490,3,FALSE),F11))</f>
        <v>11400766982</v>
      </c>
      <c r="H11" s="26">
        <v>0.5</v>
      </c>
      <c r="I11" s="47"/>
      <c r="J11" s="48"/>
      <c r="K11" s="54">
        <f t="shared" si="5"/>
        <v>0</v>
      </c>
      <c r="L11" s="55">
        <f t="shared" si="6"/>
        <v>0</v>
      </c>
      <c r="M11" s="56">
        <f t="shared" si="7"/>
        <v>0</v>
      </c>
      <c r="N11" s="57">
        <f t="shared" si="3"/>
        <v>0</v>
      </c>
    </row>
    <row r="12" spans="1:14" x14ac:dyDescent="0.25">
      <c r="B12" s="27">
        <v>3</v>
      </c>
      <c r="C12" s="27" t="s">
        <v>84</v>
      </c>
      <c r="D12" s="27" t="s">
        <v>79</v>
      </c>
      <c r="E12" s="27">
        <f t="shared" si="4"/>
        <v>70</v>
      </c>
      <c r="F12" s="27">
        <v>70</v>
      </c>
      <c r="G12" s="27">
        <f>IFERROR(VLOOKUP(C12,III!$C$3:$E$421,3,FALSE),IFERROR(VLOOKUP(C12,IV!$C$3:$E$490,3,FALSE),F12))</f>
        <v>70</v>
      </c>
      <c r="H12" s="26">
        <v>0.5</v>
      </c>
      <c r="I12" s="47"/>
      <c r="J12" s="48"/>
      <c r="K12" s="54">
        <f t="shared" si="5"/>
        <v>0</v>
      </c>
      <c r="L12" s="55">
        <f t="shared" si="6"/>
        <v>0</v>
      </c>
      <c r="M12" s="56">
        <f t="shared" si="7"/>
        <v>0</v>
      </c>
      <c r="N12" s="57">
        <f t="shared" si="3"/>
        <v>0</v>
      </c>
    </row>
    <row r="13" spans="1:14" x14ac:dyDescent="0.25">
      <c r="B13" s="27"/>
      <c r="C13" s="27" t="s">
        <v>85</v>
      </c>
      <c r="D13" s="27" t="s">
        <v>74</v>
      </c>
      <c r="E13" s="27">
        <f t="shared" si="4"/>
        <v>593</v>
      </c>
      <c r="F13" s="27">
        <v>593</v>
      </c>
      <c r="G13" s="27">
        <f>IFERROR(VLOOKUP(C13,III!$C$3:$E$421,3,FALSE),IFERROR(VLOOKUP(C13,IV!$C$3:$E$490,3,FALSE),F13))</f>
        <v>593</v>
      </c>
      <c r="H13" s="26">
        <v>0.5</v>
      </c>
      <c r="I13" s="47"/>
      <c r="J13" s="48"/>
      <c r="K13" s="54">
        <f t="shared" si="5"/>
        <v>0</v>
      </c>
      <c r="L13" s="55">
        <f t="shared" si="6"/>
        <v>0</v>
      </c>
      <c r="M13" s="56">
        <f t="shared" si="7"/>
        <v>0</v>
      </c>
      <c r="N13" s="57">
        <f t="shared" si="3"/>
        <v>0</v>
      </c>
    </row>
    <row r="14" spans="1:14" x14ac:dyDescent="0.25">
      <c r="A14" s="27" t="s">
        <v>86</v>
      </c>
      <c r="E14" s="27">
        <f t="shared" si="4"/>
        <v>0</v>
      </c>
      <c r="G14" s="27">
        <f>IFERROR(VLOOKUP(C14,III!$C$3:$E$421,3,FALSE),IFERROR(VLOOKUP(C14,IV!$C$3:$E$490,3,FALSE),F14))</f>
        <v>0</v>
      </c>
      <c r="H14" s="26">
        <v>0.5</v>
      </c>
      <c r="I14" s="47"/>
      <c r="J14" s="48"/>
      <c r="K14" s="54">
        <f t="shared" si="5"/>
        <v>0</v>
      </c>
      <c r="L14" s="55">
        <f t="shared" si="6"/>
        <v>0</v>
      </c>
      <c r="M14" s="56">
        <f t="shared" si="7"/>
        <v>0</v>
      </c>
      <c r="N14" s="57">
        <f t="shared" si="3"/>
        <v>0</v>
      </c>
    </row>
    <row r="15" spans="1:14" x14ac:dyDescent="0.25">
      <c r="B15" s="27" t="s">
        <v>0</v>
      </c>
      <c r="C15" s="27" t="s">
        <v>46</v>
      </c>
      <c r="D15" s="27" t="s">
        <v>1</v>
      </c>
      <c r="E15" s="27" t="str">
        <f t="shared" si="4"/>
        <v>Member ID</v>
      </c>
      <c r="F15" s="27" t="s">
        <v>2</v>
      </c>
      <c r="G15" s="27" t="str">
        <f>IFERROR(VLOOKUP(C15,III!$C$3:$E$421,3,FALSE),IFERROR(VLOOKUP(C15,IV!$C$3:$E$490,3,FALSE),F15))</f>
        <v>Member ID</v>
      </c>
      <c r="H15" s="26">
        <v>0.5</v>
      </c>
      <c r="I15" s="47"/>
      <c r="J15" s="48"/>
      <c r="K15" s="54">
        <f t="shared" si="5"/>
        <v>0</v>
      </c>
      <c r="L15" s="55">
        <f t="shared" si="6"/>
        <v>0</v>
      </c>
      <c r="M15" s="56">
        <f t="shared" si="7"/>
        <v>0</v>
      </c>
      <c r="N15" s="57">
        <f t="shared" si="3"/>
        <v>0</v>
      </c>
    </row>
    <row r="16" spans="1:14" ht="15.75" thickBot="1" x14ac:dyDescent="0.3">
      <c r="B16" s="27">
        <v>1</v>
      </c>
      <c r="C16" s="27" t="s">
        <v>87</v>
      </c>
      <c r="D16" s="27" t="s">
        <v>72</v>
      </c>
      <c r="E16" s="27" t="str">
        <f t="shared" si="4"/>
        <v>124.576.419-50</v>
      </c>
      <c r="F16" s="27">
        <v>506</v>
      </c>
      <c r="G16" s="27" t="str">
        <f>IFERROR(VLOOKUP(C16,III!$C$3:$E$421,3,FALSE),IFERROR(VLOOKUP(C16,IV!$C$3:$E$490,3,FALSE),F16))</f>
        <v>124.576.419-50</v>
      </c>
      <c r="H16" s="26">
        <v>0.5</v>
      </c>
      <c r="I16" s="58"/>
      <c r="J16" s="59"/>
      <c r="K16" s="60">
        <f t="shared" si="5"/>
        <v>0</v>
      </c>
      <c r="L16" s="61">
        <f t="shared" si="6"/>
        <v>0</v>
      </c>
      <c r="M16" s="62">
        <f t="shared" si="7"/>
        <v>0</v>
      </c>
      <c r="N16" s="63">
        <f t="shared" si="3"/>
        <v>0</v>
      </c>
    </row>
    <row r="17" spans="1:8" x14ac:dyDescent="0.25">
      <c r="B17" s="27"/>
      <c r="C17" s="27" t="s">
        <v>88</v>
      </c>
      <c r="D17" s="27" t="s">
        <v>72</v>
      </c>
      <c r="E17" s="27" t="str">
        <f t="shared" si="4"/>
        <v>099372649-60</v>
      </c>
      <c r="F17" s="27">
        <v>507</v>
      </c>
      <c r="G17" s="27" t="str">
        <f>IFERROR(VLOOKUP(C17,III!$C$3:$E$421,3,FALSE),IFERROR(VLOOKUP(C17,IV!$C$3:$E$490,3,FALSE),F17))</f>
        <v>099372649-60</v>
      </c>
      <c r="H17" s="26">
        <v>0.5</v>
      </c>
    </row>
    <row r="18" spans="1:8" x14ac:dyDescent="0.25">
      <c r="B18" s="27">
        <v>2</v>
      </c>
      <c r="C18" s="27" t="s">
        <v>228</v>
      </c>
      <c r="D18" s="27" t="s">
        <v>79</v>
      </c>
      <c r="E18" s="27">
        <f t="shared" si="4"/>
        <v>11973814900</v>
      </c>
      <c r="F18" s="27">
        <v>551</v>
      </c>
      <c r="G18" s="27">
        <f>IFERROR(VLOOKUP(C18,III!$C$3:$E$421,3,FALSE),IFERROR(VLOOKUP(C18,IV!$C$3:$E$490,3,FALSE),F18))</f>
        <v>11973814900</v>
      </c>
      <c r="H18" s="26">
        <v>0.5</v>
      </c>
    </row>
    <row r="19" spans="1:8" x14ac:dyDescent="0.25">
      <c r="B19" s="27"/>
      <c r="C19" s="27" t="s">
        <v>89</v>
      </c>
      <c r="D19" s="27" t="s">
        <v>79</v>
      </c>
      <c r="E19" s="27">
        <f t="shared" si="4"/>
        <v>490</v>
      </c>
      <c r="F19" s="27">
        <v>490</v>
      </c>
      <c r="G19" s="27">
        <f>IFERROR(VLOOKUP(C19,III!$C$3:$E$421,3,FALSE),IFERROR(VLOOKUP(C19,IV!$C$3:$E$490,3,FALSE),F19))</f>
        <v>490</v>
      </c>
      <c r="H19" s="26">
        <v>0.5</v>
      </c>
    </row>
    <row r="20" spans="1:8" x14ac:dyDescent="0.25">
      <c r="B20" s="27">
        <v>3</v>
      </c>
      <c r="C20" s="27" t="s">
        <v>819</v>
      </c>
      <c r="D20" s="27" t="s">
        <v>77</v>
      </c>
      <c r="E20" s="27">
        <f t="shared" si="4"/>
        <v>12579361901</v>
      </c>
      <c r="F20" s="27">
        <v>578</v>
      </c>
      <c r="G20" s="27">
        <f>IFERROR(VLOOKUP(C20,III!$C$3:$E$421,3,FALSE),IFERROR(VLOOKUP(C20,IV!$C$3:$E$490,3,FALSE),F20))</f>
        <v>12579361901</v>
      </c>
      <c r="H20" s="26">
        <v>0.5</v>
      </c>
    </row>
    <row r="21" spans="1:8" x14ac:dyDescent="0.25">
      <c r="B21" s="27"/>
      <c r="C21" s="27" t="s">
        <v>90</v>
      </c>
      <c r="D21" s="27" t="s">
        <v>77</v>
      </c>
      <c r="E21" s="27">
        <f t="shared" si="4"/>
        <v>13524332900</v>
      </c>
      <c r="F21" s="27">
        <v>575</v>
      </c>
      <c r="G21" s="27">
        <f>IFERROR(VLOOKUP(C21,III!$C$3:$E$421,3,FALSE),IFERROR(VLOOKUP(C21,IV!$C$3:$E$490,3,FALSE),F21))</f>
        <v>13524332900</v>
      </c>
      <c r="H21" s="26">
        <v>0.5</v>
      </c>
    </row>
    <row r="22" spans="1:8" x14ac:dyDescent="0.25">
      <c r="A22" s="27" t="s">
        <v>91</v>
      </c>
      <c r="E22" s="27">
        <f t="shared" si="4"/>
        <v>0</v>
      </c>
      <c r="G22" s="27">
        <f>IFERROR(VLOOKUP(C22,III!$C$3:$E$421,3,FALSE),IFERROR(VLOOKUP(C22,IV!$C$3:$E$490,3,FALSE),F22))</f>
        <v>0</v>
      </c>
      <c r="H22" s="26">
        <v>0.5</v>
      </c>
    </row>
    <row r="23" spans="1:8" x14ac:dyDescent="0.25">
      <c r="B23" s="27" t="s">
        <v>0</v>
      </c>
      <c r="C23" s="27" t="s">
        <v>46</v>
      </c>
      <c r="D23" s="27" t="s">
        <v>1</v>
      </c>
      <c r="E23" s="27" t="str">
        <f t="shared" si="4"/>
        <v>Member ID</v>
      </c>
      <c r="F23" s="27" t="s">
        <v>2</v>
      </c>
      <c r="G23" s="27" t="str">
        <f>IFERROR(VLOOKUP(C23,III!$C$3:$E$421,3,FALSE),IFERROR(VLOOKUP(C23,IV!$C$3:$E$490,3,FALSE),F23))</f>
        <v>Member ID</v>
      </c>
      <c r="H23" s="26">
        <v>0.5</v>
      </c>
    </row>
    <row r="24" spans="1:8" x14ac:dyDescent="0.25">
      <c r="B24" s="27">
        <v>1</v>
      </c>
      <c r="C24" s="27" t="s">
        <v>225</v>
      </c>
      <c r="D24" s="27" t="s">
        <v>74</v>
      </c>
      <c r="E24" s="27">
        <f t="shared" si="4"/>
        <v>11859982921</v>
      </c>
      <c r="F24" s="27">
        <v>332</v>
      </c>
      <c r="G24" s="27">
        <f>IFERROR(VLOOKUP(C24,III!$C$3:$E$421,3,FALSE),IFERROR(VLOOKUP(C24,IV!$C$3:$E$490,3,FALSE),F24))</f>
        <v>11859982921</v>
      </c>
      <c r="H24" s="26">
        <v>0.5</v>
      </c>
    </row>
    <row r="25" spans="1:8" x14ac:dyDescent="0.25">
      <c r="B25" s="27"/>
      <c r="C25" s="27" t="s">
        <v>5</v>
      </c>
      <c r="D25" s="27" t="s">
        <v>74</v>
      </c>
      <c r="E25" s="27">
        <f t="shared" si="4"/>
        <v>6822727</v>
      </c>
      <c r="F25" s="27">
        <v>217</v>
      </c>
      <c r="G25" s="27">
        <f>IFERROR(VLOOKUP(C25,III!$C$3:$E$421,3,FALSE),IFERROR(VLOOKUP(C25,IV!$C$3:$E$490,3,FALSE),F25))</f>
        <v>6822727</v>
      </c>
      <c r="H25" s="26">
        <v>0.5</v>
      </c>
    </row>
    <row r="26" spans="1:8" x14ac:dyDescent="0.25">
      <c r="B26" s="27">
        <v>2</v>
      </c>
      <c r="C26" s="27" t="s">
        <v>92</v>
      </c>
      <c r="D26" s="27" t="s">
        <v>79</v>
      </c>
      <c r="E26" s="27">
        <f t="shared" si="4"/>
        <v>9074720951</v>
      </c>
      <c r="F26" s="27">
        <v>489</v>
      </c>
      <c r="G26" s="27">
        <f>IFERROR(VLOOKUP(C26,III!$C$3:$E$421,3,FALSE),IFERROR(VLOOKUP(C26,IV!$C$3:$E$490,3,FALSE),F26))</f>
        <v>9074720951</v>
      </c>
      <c r="H26" s="26">
        <v>0.5</v>
      </c>
    </row>
    <row r="27" spans="1:8" x14ac:dyDescent="0.25">
      <c r="B27" s="27"/>
      <c r="C27" s="27" t="s">
        <v>93</v>
      </c>
      <c r="D27" s="27" t="s">
        <v>79</v>
      </c>
      <c r="E27" s="27">
        <f t="shared" si="4"/>
        <v>8103866903</v>
      </c>
      <c r="F27" s="27">
        <v>514</v>
      </c>
      <c r="G27" s="27">
        <f>IFERROR(VLOOKUP(C27,III!$C$3:$E$421,3,FALSE),IFERROR(VLOOKUP(C27,IV!$C$3:$E$490,3,FALSE),F27))</f>
        <v>8103866903</v>
      </c>
      <c r="H27" s="26">
        <v>0.5</v>
      </c>
    </row>
    <row r="28" spans="1:8" x14ac:dyDescent="0.25">
      <c r="B28" s="27">
        <v>3</v>
      </c>
      <c r="C28" s="27" t="s">
        <v>94</v>
      </c>
      <c r="D28" s="27" t="s">
        <v>77</v>
      </c>
      <c r="E28" s="27">
        <f t="shared" si="4"/>
        <v>9778170916</v>
      </c>
      <c r="F28" s="27">
        <v>499</v>
      </c>
      <c r="G28" s="27">
        <f>IFERROR(VLOOKUP(C28,III!$C$3:$E$421,3,FALSE),IFERROR(VLOOKUP(C28,IV!$C$3:$E$490,3,FALSE),F28))</f>
        <v>9778170916</v>
      </c>
      <c r="H28" s="26">
        <v>0.5</v>
      </c>
    </row>
    <row r="29" spans="1:8" x14ac:dyDescent="0.25">
      <c r="B29" s="27"/>
      <c r="C29" s="27" t="s">
        <v>95</v>
      </c>
      <c r="D29" s="27" t="s">
        <v>77</v>
      </c>
      <c r="E29" s="27">
        <f t="shared" si="4"/>
        <v>12288277963</v>
      </c>
      <c r="F29" s="27">
        <v>560</v>
      </c>
      <c r="G29" s="27">
        <f>IFERROR(VLOOKUP(C29,III!$C$3:$E$421,3,FALSE),IFERROR(VLOOKUP(C29,IV!$C$3:$E$490,3,FALSE),F29))</f>
        <v>12288277963</v>
      </c>
      <c r="H29" s="26">
        <v>0.5</v>
      </c>
    </row>
    <row r="30" spans="1:8" x14ac:dyDescent="0.25">
      <c r="A30" s="27" t="s">
        <v>96</v>
      </c>
      <c r="E30" s="27">
        <f t="shared" si="4"/>
        <v>0</v>
      </c>
      <c r="G30" s="27">
        <f>IFERROR(VLOOKUP(C30,III!$C$3:$E$421,3,FALSE),IFERROR(VLOOKUP(C30,IV!$C$3:$E$490,3,FALSE),F30))</f>
        <v>0</v>
      </c>
      <c r="H30" s="26">
        <v>0.5</v>
      </c>
    </row>
    <row r="31" spans="1:8" x14ac:dyDescent="0.25">
      <c r="B31" s="27" t="s">
        <v>0</v>
      </c>
      <c r="C31" s="27" t="s">
        <v>46</v>
      </c>
      <c r="D31" s="27" t="s">
        <v>1</v>
      </c>
      <c r="E31" s="27" t="str">
        <f t="shared" si="4"/>
        <v>Member ID</v>
      </c>
      <c r="F31" s="27" t="s">
        <v>2</v>
      </c>
      <c r="G31" s="27" t="str">
        <f>IFERROR(VLOOKUP(C31,III!$C$3:$E$421,3,FALSE),IFERROR(VLOOKUP(C31,IV!$C$3:$E$490,3,FALSE),F31))</f>
        <v>Member ID</v>
      </c>
      <c r="H31" s="26">
        <v>0.5</v>
      </c>
    </row>
    <row r="32" spans="1:8" x14ac:dyDescent="0.25">
      <c r="B32" s="27">
        <v>1</v>
      </c>
      <c r="C32" s="27" t="s">
        <v>97</v>
      </c>
      <c r="D32" s="27" t="s">
        <v>77</v>
      </c>
      <c r="E32" s="27">
        <f t="shared" si="4"/>
        <v>904182905</v>
      </c>
      <c r="F32" s="27">
        <v>561</v>
      </c>
      <c r="G32" s="27">
        <f>IFERROR(VLOOKUP(C32,III!$C$3:$E$421,3,FALSE),IFERROR(VLOOKUP(C32,IV!$C$3:$E$490,3,FALSE),F32))</f>
        <v>904182905</v>
      </c>
      <c r="H32" s="26">
        <v>0.5</v>
      </c>
    </row>
    <row r="33" spans="1:8" x14ac:dyDescent="0.25">
      <c r="B33" s="27"/>
      <c r="C33" s="27" t="s">
        <v>98</v>
      </c>
      <c r="D33" s="27" t="s">
        <v>77</v>
      </c>
      <c r="E33" s="27">
        <f t="shared" si="4"/>
        <v>9041854940</v>
      </c>
      <c r="F33" s="27">
        <v>564</v>
      </c>
      <c r="G33" s="27">
        <f>IFERROR(VLOOKUP(C33,III!$C$3:$E$421,3,FALSE),IFERROR(VLOOKUP(C33,IV!$C$3:$E$490,3,FALSE),F33))</f>
        <v>9041854940</v>
      </c>
      <c r="H33" s="26">
        <v>0.5</v>
      </c>
    </row>
    <row r="34" spans="1:8" x14ac:dyDescent="0.25">
      <c r="B34" s="27">
        <v>2</v>
      </c>
      <c r="C34" s="27" t="s">
        <v>99</v>
      </c>
      <c r="D34" s="27" t="s">
        <v>77</v>
      </c>
      <c r="E34" s="27">
        <f t="shared" si="4"/>
        <v>12533659975</v>
      </c>
      <c r="F34" s="27">
        <v>576</v>
      </c>
      <c r="G34" s="27">
        <f>IFERROR(VLOOKUP(C34,III!$C$3:$E$421,3,FALSE),IFERROR(VLOOKUP(C34,IV!$C$3:$E$490,3,FALSE),F34))</f>
        <v>12533659975</v>
      </c>
      <c r="H34" s="26">
        <v>0.5</v>
      </c>
    </row>
    <row r="35" spans="1:8" x14ac:dyDescent="0.25">
      <c r="B35" s="27"/>
      <c r="C35" s="27" t="s">
        <v>100</v>
      </c>
      <c r="D35" s="27" t="s">
        <v>77</v>
      </c>
      <c r="E35" s="27">
        <f t="shared" si="4"/>
        <v>13008602940</v>
      </c>
      <c r="F35" s="27">
        <v>579</v>
      </c>
      <c r="G35" s="27">
        <f>IFERROR(VLOOKUP(C35,III!$C$3:$E$421,3,FALSE),IFERROR(VLOOKUP(C35,IV!$C$3:$E$490,3,FALSE),F35))</f>
        <v>13008602940</v>
      </c>
      <c r="H35" s="26">
        <v>0.5</v>
      </c>
    </row>
    <row r="36" spans="1:8" x14ac:dyDescent="0.25">
      <c r="A36" s="27" t="s">
        <v>101</v>
      </c>
      <c r="E36" s="27">
        <f t="shared" si="4"/>
        <v>0</v>
      </c>
      <c r="G36" s="27">
        <f>IFERROR(VLOOKUP(C36,III!$C$3:$E$421,3,FALSE),IFERROR(VLOOKUP(C36,IV!$C$3:$E$490,3,FALSE),F36))</f>
        <v>0</v>
      </c>
      <c r="H36" s="26">
        <v>0.5</v>
      </c>
    </row>
    <row r="37" spans="1:8" x14ac:dyDescent="0.25">
      <c r="B37" s="27" t="s">
        <v>0</v>
      </c>
      <c r="C37" s="27" t="s">
        <v>46</v>
      </c>
      <c r="D37" s="27" t="s">
        <v>1</v>
      </c>
      <c r="E37" s="27" t="str">
        <f t="shared" si="4"/>
        <v>Member ID</v>
      </c>
      <c r="F37" s="27" t="s">
        <v>2</v>
      </c>
      <c r="G37" s="27" t="str">
        <f>IFERROR(VLOOKUP(C37,III!$C$3:$E$421,3,FALSE),IFERROR(VLOOKUP(C37,IV!$C$3:$E$490,3,FALSE),F37))</f>
        <v>Member ID</v>
      </c>
      <c r="H37" s="26">
        <v>0.5</v>
      </c>
    </row>
    <row r="38" spans="1:8" x14ac:dyDescent="0.25">
      <c r="B38" s="27">
        <v>1</v>
      </c>
      <c r="C38" s="27" t="s">
        <v>241</v>
      </c>
      <c r="D38" s="27" t="s">
        <v>72</v>
      </c>
      <c r="E38" s="27" t="str">
        <f t="shared" si="4"/>
        <v>010180089-42</v>
      </c>
      <c r="F38" s="27">
        <v>505</v>
      </c>
      <c r="G38" s="27" t="str">
        <f>IFERROR(VLOOKUP(C38,III!$C$3:$E$421,3,FALSE),IFERROR(VLOOKUP(C38,IV!$C$3:$E$490,3,FALSE),F38))</f>
        <v>010180089-42</v>
      </c>
      <c r="H38" s="26">
        <v>0.5</v>
      </c>
    </row>
    <row r="39" spans="1:8" x14ac:dyDescent="0.25">
      <c r="B39" s="27"/>
      <c r="C39" s="27" t="s">
        <v>102</v>
      </c>
      <c r="D39" s="27" t="s">
        <v>72</v>
      </c>
      <c r="E39" s="27">
        <f t="shared" si="4"/>
        <v>6665921</v>
      </c>
      <c r="F39" s="27">
        <v>86</v>
      </c>
      <c r="G39" s="27">
        <f>IFERROR(VLOOKUP(C39,III!$C$3:$E$421,3,FALSE),IFERROR(VLOOKUP(C39,IV!$C$3:$E$490,3,FALSE),F39))</f>
        <v>6665921</v>
      </c>
      <c r="H39" s="26">
        <v>0.5</v>
      </c>
    </row>
    <row r="40" spans="1:8" x14ac:dyDescent="0.25">
      <c r="B40" s="27">
        <v>2</v>
      </c>
      <c r="C40" s="27" t="s">
        <v>103</v>
      </c>
      <c r="D40" s="27" t="s">
        <v>72</v>
      </c>
      <c r="E40" s="27">
        <f t="shared" si="4"/>
        <v>232</v>
      </c>
      <c r="F40" s="27">
        <v>232</v>
      </c>
      <c r="G40" s="27">
        <f>IFERROR(VLOOKUP(C40,III!$C$3:$E$421,3,FALSE),IFERROR(VLOOKUP(C40,IV!$C$3:$E$490,3,FALSE),F40))</f>
        <v>232</v>
      </c>
      <c r="H40" s="26">
        <v>0.5</v>
      </c>
    </row>
    <row r="41" spans="1:8" x14ac:dyDescent="0.25">
      <c r="B41" s="27"/>
      <c r="C41" s="27" t="s">
        <v>104</v>
      </c>
      <c r="D41" s="27" t="s">
        <v>72</v>
      </c>
      <c r="E41" s="27">
        <f t="shared" si="4"/>
        <v>91</v>
      </c>
      <c r="F41" s="27">
        <v>91</v>
      </c>
      <c r="G41" s="27">
        <f>IFERROR(VLOOKUP(C41,III!$C$3:$E$421,3,FALSE),IFERROR(VLOOKUP(C41,IV!$C$3:$E$490,3,FALSE),F41))</f>
        <v>91</v>
      </c>
      <c r="H41" s="26">
        <v>0.5</v>
      </c>
    </row>
    <row r="42" spans="1:8" x14ac:dyDescent="0.25">
      <c r="B42" s="27">
        <v>3</v>
      </c>
      <c r="C42" s="27" t="s">
        <v>105</v>
      </c>
      <c r="D42" s="27" t="s">
        <v>76</v>
      </c>
      <c r="E42" s="27">
        <f t="shared" si="4"/>
        <v>524</v>
      </c>
      <c r="F42" s="27">
        <v>524</v>
      </c>
      <c r="G42" s="27">
        <f>IFERROR(VLOOKUP(C42,III!$C$3:$E$421,3,FALSE),IFERROR(VLOOKUP(C42,IV!$C$3:$E$490,3,FALSE),F42))</f>
        <v>524</v>
      </c>
      <c r="H42" s="26">
        <v>0.5</v>
      </c>
    </row>
    <row r="43" spans="1:8" x14ac:dyDescent="0.25">
      <c r="B43" s="27"/>
      <c r="C43" s="27" t="s">
        <v>822</v>
      </c>
      <c r="D43" s="27" t="s">
        <v>106</v>
      </c>
      <c r="E43" s="27">
        <f t="shared" si="4"/>
        <v>37427998863</v>
      </c>
      <c r="F43" s="27">
        <v>552</v>
      </c>
      <c r="G43" s="27">
        <f>IFERROR(VLOOKUP(C43,III!$C$3:$E$421,3,FALSE),IFERROR(VLOOKUP(C43,IV!$C$3:$E$490,3,FALSE),F43))</f>
        <v>37427998863</v>
      </c>
      <c r="H43" s="26">
        <v>0.5</v>
      </c>
    </row>
    <row r="44" spans="1:8" x14ac:dyDescent="0.25">
      <c r="B44" s="27">
        <v>4</v>
      </c>
      <c r="C44" s="27" t="s">
        <v>75</v>
      </c>
      <c r="D44" s="27" t="s">
        <v>76</v>
      </c>
      <c r="E44" s="27">
        <f t="shared" si="4"/>
        <v>522</v>
      </c>
      <c r="F44" s="27">
        <v>522</v>
      </c>
      <c r="G44" s="27">
        <f>IFERROR(VLOOKUP(C44,III!$C$3:$E$421,3,FALSE),IFERROR(VLOOKUP(C44,IV!$C$3:$E$490,3,FALSE),F44))</f>
        <v>522</v>
      </c>
      <c r="H44" s="26">
        <v>0.5</v>
      </c>
    </row>
    <row r="45" spans="1:8" x14ac:dyDescent="0.25">
      <c r="B45" s="27"/>
      <c r="C45" s="27" t="s">
        <v>107</v>
      </c>
      <c r="D45" s="27" t="s">
        <v>76</v>
      </c>
      <c r="E45" s="27">
        <f t="shared" si="4"/>
        <v>521</v>
      </c>
      <c r="F45" s="27">
        <v>521</v>
      </c>
      <c r="G45" s="27">
        <f>IFERROR(VLOOKUP(C45,III!$C$3:$E$421,3,FALSE),IFERROR(VLOOKUP(C45,IV!$C$3:$E$490,3,FALSE),F45))</f>
        <v>521</v>
      </c>
      <c r="H45" s="26">
        <v>0.5</v>
      </c>
    </row>
    <row r="46" spans="1:8" x14ac:dyDescent="0.25">
      <c r="A46" s="27" t="s">
        <v>108</v>
      </c>
      <c r="E46" s="27">
        <f t="shared" si="4"/>
        <v>0</v>
      </c>
      <c r="G46" s="27">
        <f>IFERROR(VLOOKUP(C46,III!$C$3:$E$421,3,FALSE),IFERROR(VLOOKUP(C46,IV!$C$3:$E$490,3,FALSE),F46))</f>
        <v>0</v>
      </c>
      <c r="H46" s="26">
        <v>0.5</v>
      </c>
    </row>
    <row r="47" spans="1:8" x14ac:dyDescent="0.25">
      <c r="B47" s="27" t="s">
        <v>0</v>
      </c>
      <c r="C47" s="27" t="s">
        <v>46</v>
      </c>
      <c r="D47" s="27" t="s">
        <v>1</v>
      </c>
      <c r="E47" s="27" t="str">
        <f t="shared" si="4"/>
        <v>Member ID</v>
      </c>
      <c r="F47" s="27" t="s">
        <v>2</v>
      </c>
      <c r="G47" s="27" t="str">
        <f>IFERROR(VLOOKUP(C47,III!$C$3:$E$421,3,FALSE),IFERROR(VLOOKUP(C47,IV!$C$3:$E$490,3,FALSE),F47))</f>
        <v>Member ID</v>
      </c>
      <c r="H47" s="26">
        <v>0.5</v>
      </c>
    </row>
    <row r="48" spans="1:8" x14ac:dyDescent="0.25">
      <c r="B48" s="27">
        <v>1</v>
      </c>
      <c r="C48" s="27" t="s">
        <v>109</v>
      </c>
      <c r="D48" s="27" t="s">
        <v>79</v>
      </c>
      <c r="E48" s="27">
        <f t="shared" si="4"/>
        <v>38219980915</v>
      </c>
      <c r="F48" s="27">
        <v>27</v>
      </c>
      <c r="G48" s="27">
        <f>IFERROR(VLOOKUP(C48,III!$C$3:$E$421,3,FALSE),IFERROR(VLOOKUP(C48,IV!$C$3:$E$490,3,FALSE),F48))</f>
        <v>38219980915</v>
      </c>
      <c r="H48" s="26">
        <v>0.5</v>
      </c>
    </row>
    <row r="49" spans="1:8" x14ac:dyDescent="0.25">
      <c r="B49" s="27"/>
      <c r="C49" s="27" t="s">
        <v>11</v>
      </c>
      <c r="D49" s="27" t="s">
        <v>79</v>
      </c>
      <c r="E49" s="27">
        <f t="shared" si="4"/>
        <v>441203973</v>
      </c>
      <c r="F49" s="27">
        <v>81</v>
      </c>
      <c r="G49" s="27">
        <f>IFERROR(VLOOKUP(C49,III!$C$3:$E$421,3,FALSE),IFERROR(VLOOKUP(C49,IV!$C$3:$E$490,3,FALSE),F49))</f>
        <v>441203973</v>
      </c>
      <c r="H49" s="26">
        <v>0.5</v>
      </c>
    </row>
    <row r="50" spans="1:8" x14ac:dyDescent="0.25">
      <c r="B50" s="27">
        <v>2</v>
      </c>
      <c r="C50" s="27" t="s">
        <v>51</v>
      </c>
      <c r="D50" s="27" t="s">
        <v>79</v>
      </c>
      <c r="E50" s="27">
        <f t="shared" si="4"/>
        <v>10568640950</v>
      </c>
      <c r="F50" s="27">
        <v>172</v>
      </c>
      <c r="G50" s="27">
        <f>IFERROR(VLOOKUP(C50,III!$C$3:$E$421,3,FALSE),IFERROR(VLOOKUP(C50,IV!$C$3:$E$490,3,FALSE),F50))</f>
        <v>10568640950</v>
      </c>
      <c r="H50" s="26">
        <v>0.5</v>
      </c>
    </row>
    <row r="51" spans="1:8" x14ac:dyDescent="0.25">
      <c r="B51" s="27"/>
      <c r="C51" s="27" t="s">
        <v>19</v>
      </c>
      <c r="D51" s="27" t="s">
        <v>79</v>
      </c>
      <c r="E51" s="27">
        <f t="shared" si="4"/>
        <v>10670417963</v>
      </c>
      <c r="F51" s="27">
        <v>160</v>
      </c>
      <c r="G51" s="27">
        <f>IFERROR(VLOOKUP(C51,III!$C$3:$E$421,3,FALSE),IFERROR(VLOOKUP(C51,IV!$C$3:$E$490,3,FALSE),F51))</f>
        <v>10670417963</v>
      </c>
      <c r="H51" s="26">
        <v>0.5</v>
      </c>
    </row>
    <row r="52" spans="1:8" x14ac:dyDescent="0.25">
      <c r="B52" s="27">
        <v>3</v>
      </c>
      <c r="C52" s="27" t="s">
        <v>110</v>
      </c>
      <c r="D52" s="27" t="s">
        <v>74</v>
      </c>
      <c r="E52" s="27">
        <f t="shared" si="4"/>
        <v>8700462926</v>
      </c>
      <c r="F52" s="27">
        <v>141</v>
      </c>
      <c r="G52" s="27">
        <f>IFERROR(VLOOKUP(C52,III!$C$3:$E$421,3,FALSE),IFERROR(VLOOKUP(C52,IV!$C$3:$E$490,3,FALSE),F52))</f>
        <v>8700462926</v>
      </c>
      <c r="H52" s="26">
        <v>0.5</v>
      </c>
    </row>
    <row r="53" spans="1:8" x14ac:dyDescent="0.25">
      <c r="B53" s="27"/>
      <c r="C53" s="27" t="s">
        <v>111</v>
      </c>
      <c r="D53" s="27" t="s">
        <v>74</v>
      </c>
      <c r="E53" s="27">
        <f t="shared" si="4"/>
        <v>8738387930</v>
      </c>
      <c r="F53" s="27">
        <v>339</v>
      </c>
      <c r="G53" s="27">
        <f>IFERROR(VLOOKUP(C53,III!$C$3:$E$421,3,FALSE),IFERROR(VLOOKUP(C53,IV!$C$3:$E$490,3,FALSE),F53))</f>
        <v>8738387930</v>
      </c>
      <c r="H53" s="26">
        <v>0.5</v>
      </c>
    </row>
    <row r="54" spans="1:8" x14ac:dyDescent="0.25">
      <c r="A54" s="27" t="s">
        <v>112</v>
      </c>
      <c r="E54" s="27">
        <f t="shared" si="4"/>
        <v>0</v>
      </c>
      <c r="G54" s="27">
        <f>IFERROR(VLOOKUP(C54,III!$C$3:$E$421,3,FALSE),IFERROR(VLOOKUP(C54,IV!$C$3:$E$490,3,FALSE),F54))</f>
        <v>0</v>
      </c>
      <c r="H54" s="26">
        <v>0.5</v>
      </c>
    </row>
    <row r="55" spans="1:8" x14ac:dyDescent="0.25">
      <c r="B55" s="27" t="s">
        <v>0</v>
      </c>
      <c r="C55" s="27" t="s">
        <v>46</v>
      </c>
      <c r="D55" s="27" t="s">
        <v>1</v>
      </c>
      <c r="E55" s="27" t="str">
        <f t="shared" si="4"/>
        <v>Member ID</v>
      </c>
      <c r="F55" s="27" t="s">
        <v>2</v>
      </c>
      <c r="G55" s="27" t="str">
        <f>IFERROR(VLOOKUP(C55,III!$C$3:$E$421,3,FALSE),IFERROR(VLOOKUP(C55,IV!$C$3:$E$490,3,FALSE),F55))</f>
        <v>Member ID</v>
      </c>
      <c r="H55" s="26">
        <v>0.5</v>
      </c>
    </row>
    <row r="56" spans="1:8" x14ac:dyDescent="0.25">
      <c r="B56" s="27">
        <v>1</v>
      </c>
      <c r="C56" s="27" t="s">
        <v>113</v>
      </c>
      <c r="D56" s="27" t="s">
        <v>72</v>
      </c>
      <c r="E56" s="27" t="str">
        <f t="shared" si="4"/>
        <v>393624000-06</v>
      </c>
      <c r="F56" s="27">
        <v>84</v>
      </c>
      <c r="G56" s="27" t="str">
        <f>IFERROR(VLOOKUP(C56,III!$C$3:$E$421,3,FALSE),IFERROR(VLOOKUP(C56,IV!$C$3:$E$490,3,FALSE),F56))</f>
        <v>393624000-06</v>
      </c>
      <c r="H56" s="26">
        <v>0.5</v>
      </c>
    </row>
    <row r="57" spans="1:8" x14ac:dyDescent="0.25">
      <c r="B57" s="27"/>
      <c r="C57" s="27" t="s">
        <v>114</v>
      </c>
      <c r="D57" s="27" t="s">
        <v>72</v>
      </c>
      <c r="E57" s="27" t="str">
        <f t="shared" si="4"/>
        <v>263361398-59</v>
      </c>
      <c r="F57" s="27">
        <v>208</v>
      </c>
      <c r="G57" s="27" t="str">
        <f>IFERROR(VLOOKUP(C57,III!$C$3:$E$421,3,FALSE),IFERROR(VLOOKUP(C57,IV!$C$3:$E$490,3,FALSE),F57))</f>
        <v>263361398-59</v>
      </c>
      <c r="H57" s="26">
        <v>0.5</v>
      </c>
    </row>
    <row r="58" spans="1:8" x14ac:dyDescent="0.25">
      <c r="B58" s="27">
        <v>2</v>
      </c>
      <c r="C58" s="27" t="s">
        <v>70</v>
      </c>
      <c r="D58" s="27" t="s">
        <v>71</v>
      </c>
      <c r="E58" s="27">
        <f t="shared" si="4"/>
        <v>90306791900</v>
      </c>
      <c r="F58" s="27">
        <v>225</v>
      </c>
      <c r="G58" s="27">
        <f>IFERROR(VLOOKUP(C58,III!$C$3:$E$421,3,FALSE),IFERROR(VLOOKUP(C58,IV!$C$3:$E$490,3,FALSE),F58))</f>
        <v>90306791900</v>
      </c>
      <c r="H58" s="26">
        <v>0.5</v>
      </c>
    </row>
    <row r="59" spans="1:8" x14ac:dyDescent="0.25">
      <c r="B59" s="27"/>
      <c r="C59" s="27" t="s">
        <v>115</v>
      </c>
      <c r="D59" s="27" t="s">
        <v>71</v>
      </c>
      <c r="E59" s="27">
        <f t="shared" si="4"/>
        <v>96994398900</v>
      </c>
      <c r="F59" s="27">
        <v>565</v>
      </c>
      <c r="G59" s="27">
        <f>IFERROR(VLOOKUP(C59,III!$C$3:$E$421,3,FALSE),IFERROR(VLOOKUP(C59,IV!$C$3:$E$490,3,FALSE),F59))</f>
        <v>96994398900</v>
      </c>
      <c r="H59" s="26">
        <v>0.5</v>
      </c>
    </row>
    <row r="60" spans="1:8" x14ac:dyDescent="0.25">
      <c r="B60" s="27">
        <v>3</v>
      </c>
      <c r="C60" s="27" t="s">
        <v>73</v>
      </c>
      <c r="D60" s="27" t="s">
        <v>71</v>
      </c>
      <c r="E60" s="27">
        <f t="shared" si="4"/>
        <v>52099628904</v>
      </c>
      <c r="F60" s="27">
        <v>310</v>
      </c>
      <c r="G60" s="27">
        <f>IFERROR(VLOOKUP(C60,III!$C$3:$E$421,3,FALSE),IFERROR(VLOOKUP(C60,IV!$C$3:$E$490,3,FALSE),F60))</f>
        <v>52099628904</v>
      </c>
      <c r="H60" s="26">
        <v>0.5</v>
      </c>
    </row>
    <row r="61" spans="1:8" x14ac:dyDescent="0.25">
      <c r="B61" s="27"/>
      <c r="C61" s="27" t="s">
        <v>116</v>
      </c>
      <c r="D61" s="27" t="s">
        <v>71</v>
      </c>
      <c r="E61" s="27">
        <f t="shared" si="4"/>
        <v>4049762986</v>
      </c>
      <c r="F61" s="27">
        <v>226</v>
      </c>
      <c r="G61" s="27">
        <f>IFERROR(VLOOKUP(C61,III!$C$3:$E$421,3,FALSE),IFERROR(VLOOKUP(C61,IV!$C$3:$E$490,3,FALSE),F61))</f>
        <v>4049762986</v>
      </c>
      <c r="H61" s="26">
        <v>0.5</v>
      </c>
    </row>
    <row r="62" spans="1:8" x14ac:dyDescent="0.25">
      <c r="A62" s="27" t="s">
        <v>117</v>
      </c>
      <c r="E62" s="27">
        <f t="shared" si="4"/>
        <v>0</v>
      </c>
      <c r="G62" s="27">
        <f>IFERROR(VLOOKUP(C62,III!$C$3:$E$421,3,FALSE),IFERROR(VLOOKUP(C62,IV!$C$3:$E$490,3,FALSE),F62))</f>
        <v>0</v>
      </c>
      <c r="H62" s="26">
        <v>0.5</v>
      </c>
    </row>
    <row r="63" spans="1:8" x14ac:dyDescent="0.25">
      <c r="B63" s="27" t="s">
        <v>0</v>
      </c>
      <c r="C63" s="27" t="s">
        <v>46</v>
      </c>
      <c r="D63" s="27" t="s">
        <v>1</v>
      </c>
      <c r="E63" s="27" t="str">
        <f t="shared" si="4"/>
        <v>Member ID</v>
      </c>
      <c r="F63" s="27" t="s">
        <v>2</v>
      </c>
      <c r="G63" s="27" t="str">
        <f>IFERROR(VLOOKUP(C63,III!$C$3:$E$421,3,FALSE),IFERROR(VLOOKUP(C63,IV!$C$3:$E$490,3,FALSE),F63))</f>
        <v>Member ID</v>
      </c>
      <c r="H63" s="26">
        <v>0.5</v>
      </c>
    </row>
    <row r="64" spans="1:8" x14ac:dyDescent="0.25">
      <c r="B64" s="27">
        <v>1</v>
      </c>
      <c r="C64" s="27" t="s">
        <v>118</v>
      </c>
      <c r="D64" s="27" t="s">
        <v>72</v>
      </c>
      <c r="E64" s="27">
        <f t="shared" si="4"/>
        <v>6825144</v>
      </c>
      <c r="F64" s="27">
        <v>386</v>
      </c>
      <c r="G64" s="27">
        <f>IFERROR(VLOOKUP(C64,III!$C$3:$E$421,3,FALSE),IFERROR(VLOOKUP(C64,IV!$C$3:$E$490,3,FALSE),F64))</f>
        <v>6825144</v>
      </c>
      <c r="H64" s="26">
        <v>0.5</v>
      </c>
    </row>
    <row r="65" spans="1:8" x14ac:dyDescent="0.25">
      <c r="B65" s="27"/>
      <c r="C65" s="27" t="s">
        <v>119</v>
      </c>
      <c r="D65" s="27" t="s">
        <v>71</v>
      </c>
      <c r="E65" s="27">
        <f t="shared" si="4"/>
        <v>11013777980</v>
      </c>
      <c r="F65" s="27">
        <v>401</v>
      </c>
      <c r="G65" s="27">
        <f>IFERROR(VLOOKUP(C65,III!$C$3:$E$421,3,FALSE),IFERROR(VLOOKUP(C65,IV!$C$3:$E$490,3,FALSE),F65))</f>
        <v>11013777980</v>
      </c>
      <c r="H65" s="26">
        <v>0.5</v>
      </c>
    </row>
    <row r="66" spans="1:8" x14ac:dyDescent="0.25">
      <c r="B66" s="27">
        <v>2</v>
      </c>
      <c r="C66" s="27" t="s">
        <v>39</v>
      </c>
      <c r="D66" s="27" t="s">
        <v>74</v>
      </c>
      <c r="E66" s="27">
        <f t="shared" si="4"/>
        <v>8666397993</v>
      </c>
      <c r="F66" s="27">
        <v>336</v>
      </c>
      <c r="G66" s="27">
        <f>IFERROR(VLOOKUP(C66,III!$C$3:$E$421,3,FALSE),IFERROR(VLOOKUP(C66,IV!$C$3:$E$490,3,FALSE),F66))</f>
        <v>8666397993</v>
      </c>
      <c r="H66" s="26">
        <v>0.5</v>
      </c>
    </row>
    <row r="67" spans="1:8" x14ac:dyDescent="0.25">
      <c r="B67" s="27"/>
      <c r="C67" s="27" t="s">
        <v>44</v>
      </c>
      <c r="D67" s="27" t="s">
        <v>74</v>
      </c>
      <c r="E67" s="27">
        <f t="shared" si="4"/>
        <v>6822377</v>
      </c>
      <c r="F67" s="27">
        <v>441</v>
      </c>
      <c r="G67" s="27">
        <f>IFERROR(VLOOKUP(C67,III!$C$3:$E$421,3,FALSE),IFERROR(VLOOKUP(C67,IV!$C$3:$E$490,3,FALSE),F67))</f>
        <v>6822377</v>
      </c>
      <c r="H67" s="26">
        <v>0.5</v>
      </c>
    </row>
    <row r="68" spans="1:8" x14ac:dyDescent="0.25">
      <c r="B68" s="27">
        <v>3</v>
      </c>
      <c r="C68" s="27" t="s">
        <v>830</v>
      </c>
      <c r="D68" s="27" t="s">
        <v>72</v>
      </c>
      <c r="E68" s="27">
        <f t="shared" ref="E68:E131" si="8">G68</f>
        <v>6818949</v>
      </c>
      <c r="F68" s="27">
        <v>597</v>
      </c>
      <c r="G68" s="27">
        <f>IFERROR(VLOOKUP(C68,III!$C$3:$E$421,3,FALSE),IFERROR(VLOOKUP(C68,IV!$C$3:$E$490,3,FALSE),F68))</f>
        <v>6818949</v>
      </c>
      <c r="H68" s="26">
        <v>0.5</v>
      </c>
    </row>
    <row r="69" spans="1:8" x14ac:dyDescent="0.25">
      <c r="B69" s="27"/>
      <c r="C69" s="27" t="s">
        <v>831</v>
      </c>
      <c r="D69" s="27" t="s">
        <v>72</v>
      </c>
      <c r="E69" s="27">
        <f t="shared" si="8"/>
        <v>7363295</v>
      </c>
      <c r="F69" s="27">
        <v>598</v>
      </c>
      <c r="G69" s="27">
        <f>IFERROR(VLOOKUP(C69,III!$C$3:$E$421,3,FALSE),IFERROR(VLOOKUP(C69,IV!$C$3:$E$490,3,FALSE),F69))</f>
        <v>7363295</v>
      </c>
      <c r="H69" s="26">
        <v>0.5</v>
      </c>
    </row>
    <row r="70" spans="1:8" x14ac:dyDescent="0.25">
      <c r="B70" s="27">
        <v>4</v>
      </c>
      <c r="C70" s="27" t="s">
        <v>121</v>
      </c>
      <c r="D70" s="27" t="s">
        <v>79</v>
      </c>
      <c r="E70" s="27">
        <f t="shared" si="8"/>
        <v>9832178908</v>
      </c>
      <c r="F70" s="27">
        <v>491</v>
      </c>
      <c r="G70" s="27">
        <f>IFERROR(VLOOKUP(C70,III!$C$3:$E$421,3,FALSE),IFERROR(VLOOKUP(C70,IV!$C$3:$E$490,3,FALSE),F70))</f>
        <v>9832178908</v>
      </c>
      <c r="H70" s="26">
        <v>0.5</v>
      </c>
    </row>
    <row r="71" spans="1:8" x14ac:dyDescent="0.25">
      <c r="B71" s="27"/>
      <c r="C71" s="27" t="s">
        <v>122</v>
      </c>
      <c r="D71" s="27" t="s">
        <v>79</v>
      </c>
      <c r="E71" s="27">
        <f t="shared" si="8"/>
        <v>10242941903</v>
      </c>
      <c r="F71" s="27">
        <v>583</v>
      </c>
      <c r="G71" s="27">
        <f>IFERROR(VLOOKUP(C71,III!$C$3:$E$421,3,FALSE),IFERROR(VLOOKUP(C71,IV!$C$3:$E$490,3,FALSE),F71))</f>
        <v>10242941903</v>
      </c>
      <c r="H71" s="26">
        <v>0.5</v>
      </c>
    </row>
    <row r="72" spans="1:8" x14ac:dyDescent="0.25">
      <c r="A72" s="27" t="s">
        <v>123</v>
      </c>
      <c r="E72" s="27">
        <f t="shared" si="8"/>
        <v>0</v>
      </c>
      <c r="G72" s="27">
        <f>IFERROR(VLOOKUP(C72,III!$C$3:$E$421,3,FALSE),IFERROR(VLOOKUP(C72,IV!$C$3:$E$490,3,FALSE),F72))</f>
        <v>0</v>
      </c>
      <c r="H72" s="26">
        <v>0.5</v>
      </c>
    </row>
    <row r="73" spans="1:8" x14ac:dyDescent="0.25">
      <c r="B73" s="27" t="s">
        <v>0</v>
      </c>
      <c r="C73" s="27" t="s">
        <v>46</v>
      </c>
      <c r="D73" s="27" t="s">
        <v>1</v>
      </c>
      <c r="E73" s="27" t="str">
        <f t="shared" si="8"/>
        <v>Member ID</v>
      </c>
      <c r="F73" s="27" t="s">
        <v>2</v>
      </c>
      <c r="G73" s="27" t="str">
        <f>IFERROR(VLOOKUP(C73,III!$C$3:$E$421,3,FALSE),IFERROR(VLOOKUP(C73,IV!$C$3:$E$490,3,FALSE),F73))</f>
        <v>Member ID</v>
      </c>
      <c r="H73" s="26">
        <v>0.5</v>
      </c>
    </row>
    <row r="74" spans="1:8" x14ac:dyDescent="0.25">
      <c r="B74" s="27">
        <v>1</v>
      </c>
      <c r="C74" s="27" t="s">
        <v>124</v>
      </c>
      <c r="D74" s="27" t="s">
        <v>74</v>
      </c>
      <c r="E74" s="27">
        <f t="shared" si="8"/>
        <v>10699885965</v>
      </c>
      <c r="F74" s="27">
        <v>397</v>
      </c>
      <c r="G74" s="27">
        <f>IFERROR(VLOOKUP(C74,III!$C$3:$E$421,3,FALSE),IFERROR(VLOOKUP(C74,IV!$C$3:$E$490,3,FALSE),F74))</f>
        <v>10699885965</v>
      </c>
      <c r="H74" s="26">
        <v>0.5</v>
      </c>
    </row>
    <row r="75" spans="1:8" x14ac:dyDescent="0.25">
      <c r="B75" s="27"/>
      <c r="C75" s="27" t="s">
        <v>259</v>
      </c>
      <c r="D75" s="27" t="s">
        <v>74</v>
      </c>
      <c r="E75" s="27">
        <f t="shared" si="8"/>
        <v>11907818910</v>
      </c>
      <c r="F75" s="27">
        <v>333</v>
      </c>
      <c r="G75" s="27">
        <f>IFERROR(VLOOKUP(C75,III!$C$3:$E$421,3,FALSE),IFERROR(VLOOKUP(C75,IV!$C$3:$E$490,3,FALSE),F75))</f>
        <v>11907818910</v>
      </c>
      <c r="H75" s="26">
        <v>0.5</v>
      </c>
    </row>
    <row r="76" spans="1:8" x14ac:dyDescent="0.25">
      <c r="B76" s="27">
        <v>2</v>
      </c>
      <c r="C76" s="27" t="s">
        <v>125</v>
      </c>
      <c r="D76" s="27" t="s">
        <v>72</v>
      </c>
      <c r="E76" s="27">
        <f t="shared" si="8"/>
        <v>6800142</v>
      </c>
      <c r="F76" s="27">
        <v>479</v>
      </c>
      <c r="G76" s="27">
        <f>IFERROR(VLOOKUP(C76,III!$C$3:$E$421,3,FALSE),IFERROR(VLOOKUP(C76,IV!$C$3:$E$490,3,FALSE),F76))</f>
        <v>6800142</v>
      </c>
      <c r="H76" s="26">
        <v>0.5</v>
      </c>
    </row>
    <row r="77" spans="1:8" x14ac:dyDescent="0.25">
      <c r="B77" s="27"/>
      <c r="C77" s="27" t="s">
        <v>126</v>
      </c>
      <c r="D77" s="27" t="s">
        <v>72</v>
      </c>
      <c r="E77" s="27" t="str">
        <f t="shared" si="8"/>
        <v>133935829-84</v>
      </c>
      <c r="F77" s="27">
        <v>484</v>
      </c>
      <c r="G77" s="27" t="str">
        <f>IFERROR(VLOOKUP(C77,III!$C$3:$E$421,3,FALSE),IFERROR(VLOOKUP(C77,IV!$C$3:$E$490,3,FALSE),F77))</f>
        <v>133935829-84</v>
      </c>
      <c r="H77" s="26">
        <v>0.5</v>
      </c>
    </row>
    <row r="78" spans="1:8" x14ac:dyDescent="0.25">
      <c r="B78" s="27" t="s">
        <v>40</v>
      </c>
      <c r="C78" s="27" t="s">
        <v>258</v>
      </c>
      <c r="D78" s="27" t="s">
        <v>74</v>
      </c>
      <c r="E78" s="27">
        <f t="shared" si="8"/>
        <v>117766023</v>
      </c>
      <c r="F78" s="27">
        <v>442</v>
      </c>
      <c r="G78" s="27">
        <f>IFERROR(VLOOKUP(C78,III!$C$3:$E$421,3,FALSE),IFERROR(VLOOKUP(C78,IV!$C$3:$E$490,3,FALSE),F78))</f>
        <v>117766023</v>
      </c>
      <c r="H78" s="26">
        <v>0.5</v>
      </c>
    </row>
    <row r="79" spans="1:8" x14ac:dyDescent="0.25">
      <c r="B79" s="27"/>
      <c r="C79" s="27" t="s">
        <v>127</v>
      </c>
      <c r="D79" s="27" t="s">
        <v>74</v>
      </c>
      <c r="E79" s="27">
        <f t="shared" si="8"/>
        <v>12789492913</v>
      </c>
      <c r="F79" s="27">
        <v>509</v>
      </c>
      <c r="G79" s="27">
        <f>IFERROR(VLOOKUP(C79,III!$C$3:$E$421,3,FALSE),IFERROR(VLOOKUP(C79,IV!$C$3:$E$490,3,FALSE),F79))</f>
        <v>12789492913</v>
      </c>
      <c r="H79" s="26">
        <v>0.5</v>
      </c>
    </row>
    <row r="80" spans="1:8" x14ac:dyDescent="0.25">
      <c r="B80" s="27" t="s">
        <v>40</v>
      </c>
      <c r="C80" s="27" t="s">
        <v>128</v>
      </c>
      <c r="D80" s="27" t="s">
        <v>79</v>
      </c>
      <c r="E80" s="27">
        <f t="shared" si="8"/>
        <v>10834007975</v>
      </c>
      <c r="F80" s="27">
        <v>488</v>
      </c>
      <c r="G80" s="27">
        <f>IFERROR(VLOOKUP(C80,III!$C$3:$E$421,3,FALSE),IFERROR(VLOOKUP(C80,IV!$C$3:$E$490,3,FALSE),F80))</f>
        <v>10834007975</v>
      </c>
      <c r="H80" s="26">
        <v>0.5</v>
      </c>
    </row>
    <row r="81" spans="1:8" x14ac:dyDescent="0.25">
      <c r="B81" s="27"/>
      <c r="C81" s="27" t="s">
        <v>45</v>
      </c>
      <c r="D81" s="27" t="s">
        <v>79</v>
      </c>
      <c r="E81" s="27">
        <f t="shared" si="8"/>
        <v>9832209994</v>
      </c>
      <c r="F81" s="27">
        <v>470</v>
      </c>
      <c r="G81" s="27">
        <f>IFERROR(VLOOKUP(C81,III!$C$3:$E$421,3,FALSE),IFERROR(VLOOKUP(C81,IV!$C$3:$E$490,3,FALSE),F81))</f>
        <v>9832209994</v>
      </c>
      <c r="H81" s="26">
        <v>0.5</v>
      </c>
    </row>
    <row r="82" spans="1:8" x14ac:dyDescent="0.25">
      <c r="B82" s="27" t="s">
        <v>129</v>
      </c>
      <c r="C82" s="27" t="s">
        <v>294</v>
      </c>
      <c r="D82" s="27" t="s">
        <v>77</v>
      </c>
      <c r="E82" s="27">
        <f t="shared" si="8"/>
        <v>7491597904</v>
      </c>
      <c r="F82" s="27">
        <v>555</v>
      </c>
      <c r="G82" s="27">
        <f>IFERROR(VLOOKUP(C82,III!$C$3:$E$421,3,FALSE),IFERROR(VLOOKUP(C82,IV!$C$3:$E$490,3,FALSE),F82))</f>
        <v>7491597904</v>
      </c>
      <c r="H82" s="26">
        <v>0.5</v>
      </c>
    </row>
    <row r="83" spans="1:8" x14ac:dyDescent="0.25">
      <c r="C83" s="27" t="s">
        <v>274</v>
      </c>
      <c r="D83" s="27" t="s">
        <v>77</v>
      </c>
      <c r="E83" s="27">
        <f t="shared" si="8"/>
        <v>12579374990</v>
      </c>
      <c r="F83" s="27">
        <v>577</v>
      </c>
      <c r="G83" s="27">
        <f>IFERROR(VLOOKUP(C83,III!$C$3:$E$421,3,FALSE),IFERROR(VLOOKUP(C83,IV!$C$3:$E$490,3,FALSE),F83))</f>
        <v>12579374990</v>
      </c>
      <c r="H83" s="26">
        <v>0.5</v>
      </c>
    </row>
    <row r="84" spans="1:8" x14ac:dyDescent="0.25">
      <c r="B84" s="27" t="s">
        <v>129</v>
      </c>
      <c r="C84" s="27" t="s">
        <v>131</v>
      </c>
      <c r="D84" s="27" t="s">
        <v>72</v>
      </c>
      <c r="E84" s="27">
        <f t="shared" si="8"/>
        <v>417</v>
      </c>
      <c r="F84" s="27">
        <v>417</v>
      </c>
      <c r="G84" s="27">
        <f>IFERROR(VLOOKUP(C84,III!$C$3:$E$421,3,FALSE),IFERROR(VLOOKUP(C84,IV!$C$3:$E$490,3,FALSE),F84))</f>
        <v>417</v>
      </c>
      <c r="H84" s="26">
        <v>0.5</v>
      </c>
    </row>
    <row r="85" spans="1:8" x14ac:dyDescent="0.25">
      <c r="C85" s="27" t="s">
        <v>132</v>
      </c>
      <c r="D85" s="27" t="s">
        <v>72</v>
      </c>
      <c r="E85" s="27">
        <f t="shared" si="8"/>
        <v>478</v>
      </c>
      <c r="F85" s="27">
        <v>478</v>
      </c>
      <c r="G85" s="27">
        <f>IFERROR(VLOOKUP(C85,III!$C$3:$E$421,3,FALSE),IFERROR(VLOOKUP(C85,IV!$C$3:$E$490,3,FALSE),F85))</f>
        <v>478</v>
      </c>
      <c r="H85" s="26">
        <v>0.5</v>
      </c>
    </row>
    <row r="86" spans="1:8" x14ac:dyDescent="0.25">
      <c r="B86" s="27">
        <v>7</v>
      </c>
      <c r="C86" s="27" t="s">
        <v>133</v>
      </c>
      <c r="D86" s="27" t="s">
        <v>72</v>
      </c>
      <c r="E86" s="27">
        <f t="shared" si="8"/>
        <v>6805801</v>
      </c>
      <c r="F86" s="27">
        <v>383</v>
      </c>
      <c r="G86" s="27">
        <f>IFERROR(VLOOKUP(C86,III!$C$3:$E$421,3,FALSE),IFERROR(VLOOKUP(C86,IV!$C$3:$E$490,3,FALSE),F86))</f>
        <v>6805801</v>
      </c>
      <c r="H86" s="26">
        <v>0.5</v>
      </c>
    </row>
    <row r="87" spans="1:8" x14ac:dyDescent="0.25">
      <c r="C87" s="27" t="s">
        <v>134</v>
      </c>
      <c r="D87" s="27" t="s">
        <v>71</v>
      </c>
      <c r="E87" s="27">
        <f t="shared" si="8"/>
        <v>11202024939</v>
      </c>
      <c r="F87" s="27">
        <v>596</v>
      </c>
      <c r="G87" s="27">
        <f>IFERROR(VLOOKUP(C87,III!$C$3:$E$421,3,FALSE),IFERROR(VLOOKUP(C87,IV!$C$3:$E$490,3,FALSE),F87))</f>
        <v>11202024939</v>
      </c>
      <c r="H87" s="26">
        <v>0.5</v>
      </c>
    </row>
    <row r="88" spans="1:8" x14ac:dyDescent="0.25">
      <c r="A88" s="27" t="s">
        <v>135</v>
      </c>
      <c r="E88" s="27">
        <f t="shared" si="8"/>
        <v>0</v>
      </c>
      <c r="G88" s="27">
        <f>IFERROR(VLOOKUP(C88,III!$C$3:$E$421,3,FALSE),IFERROR(VLOOKUP(C88,IV!$C$3:$E$490,3,FALSE),F88))</f>
        <v>0</v>
      </c>
      <c r="H88" s="26">
        <v>0.5</v>
      </c>
    </row>
    <row r="89" spans="1:8" x14ac:dyDescent="0.25">
      <c r="B89" s="27" t="s">
        <v>0</v>
      </c>
      <c r="C89" s="27" t="s">
        <v>46</v>
      </c>
      <c r="D89" s="27" t="s">
        <v>1</v>
      </c>
      <c r="E89" s="27" t="str">
        <f t="shared" si="8"/>
        <v>Member ID</v>
      </c>
      <c r="F89" s="27" t="s">
        <v>2</v>
      </c>
      <c r="G89" s="27" t="str">
        <f>IFERROR(VLOOKUP(C89,III!$C$3:$E$421,3,FALSE),IFERROR(VLOOKUP(C89,IV!$C$3:$E$490,3,FALSE),F89))</f>
        <v>Member ID</v>
      </c>
      <c r="H89" s="26">
        <v>0.5</v>
      </c>
    </row>
    <row r="90" spans="1:8" x14ac:dyDescent="0.25">
      <c r="B90" s="27">
        <v>1</v>
      </c>
      <c r="C90" s="27" t="s">
        <v>15</v>
      </c>
      <c r="D90" s="27" t="s">
        <v>71</v>
      </c>
      <c r="E90" s="27">
        <f t="shared" si="8"/>
        <v>7858487973</v>
      </c>
      <c r="F90" s="27">
        <v>271</v>
      </c>
      <c r="G90" s="27">
        <f>IFERROR(VLOOKUP(C90,III!$C$3:$E$421,3,FALSE),IFERROR(VLOOKUP(C90,IV!$C$3:$E$490,3,FALSE),F90))</f>
        <v>7858487973</v>
      </c>
      <c r="H90" s="26">
        <v>0.5</v>
      </c>
    </row>
    <row r="91" spans="1:8" x14ac:dyDescent="0.25">
      <c r="C91" s="27" t="s">
        <v>136</v>
      </c>
      <c r="D91" s="27" t="s">
        <v>71</v>
      </c>
      <c r="E91" s="27">
        <f t="shared" si="8"/>
        <v>11571293906</v>
      </c>
      <c r="F91" s="27">
        <v>594</v>
      </c>
      <c r="G91" s="27">
        <f>IFERROR(VLOOKUP(C91,III!$C$3:$E$421,3,FALSE),IFERROR(VLOOKUP(C91,IV!$C$3:$E$490,3,FALSE),F91))</f>
        <v>11571293906</v>
      </c>
      <c r="H91" s="26">
        <v>0.5</v>
      </c>
    </row>
    <row r="92" spans="1:8" x14ac:dyDescent="0.25">
      <c r="B92" s="27">
        <v>2</v>
      </c>
      <c r="C92" s="27" t="s">
        <v>137</v>
      </c>
      <c r="D92" s="27" t="s">
        <v>77</v>
      </c>
      <c r="E92" s="27">
        <f t="shared" si="8"/>
        <v>554</v>
      </c>
      <c r="F92" s="27">
        <v>554</v>
      </c>
      <c r="G92" s="27">
        <f>IFERROR(VLOOKUP(C92,III!$C$3:$E$421,3,FALSE),IFERROR(VLOOKUP(C92,IV!$C$3:$E$490,3,FALSE),F92))</f>
        <v>554</v>
      </c>
      <c r="H92" s="26">
        <v>0.5</v>
      </c>
    </row>
    <row r="93" spans="1:8" x14ac:dyDescent="0.25">
      <c r="B93" s="27"/>
      <c r="C93" s="27" t="s">
        <v>138</v>
      </c>
      <c r="D93" s="27" t="s">
        <v>77</v>
      </c>
      <c r="E93" s="27">
        <f t="shared" si="8"/>
        <v>12288296917</v>
      </c>
      <c r="F93" s="27">
        <v>498</v>
      </c>
      <c r="G93" s="27">
        <f>IFERROR(VLOOKUP(C93,III!$C$3:$E$421,3,FALSE),IFERROR(VLOOKUP(C93,IV!$C$3:$E$490,3,FALSE),F93))</f>
        <v>12288296917</v>
      </c>
      <c r="H93" s="26">
        <v>0.5</v>
      </c>
    </row>
    <row r="94" spans="1:8" x14ac:dyDescent="0.25">
      <c r="A94" s="27" t="s">
        <v>139</v>
      </c>
      <c r="E94" s="27">
        <f t="shared" si="8"/>
        <v>0</v>
      </c>
      <c r="G94" s="27">
        <f>IFERROR(VLOOKUP(C94,III!$C$3:$E$421,3,FALSE),IFERROR(VLOOKUP(C94,IV!$C$3:$E$490,3,FALSE),F94))</f>
        <v>0</v>
      </c>
      <c r="H94" s="26">
        <v>0.5</v>
      </c>
    </row>
    <row r="95" spans="1:8" x14ac:dyDescent="0.25">
      <c r="B95" s="27" t="s">
        <v>0</v>
      </c>
      <c r="C95" s="27" t="s">
        <v>46</v>
      </c>
      <c r="D95" s="27" t="s">
        <v>1</v>
      </c>
      <c r="E95" s="27" t="str">
        <f t="shared" si="8"/>
        <v>Member ID</v>
      </c>
      <c r="F95" s="27" t="s">
        <v>2</v>
      </c>
      <c r="G95" s="27" t="str">
        <f>IFERROR(VLOOKUP(C95,III!$C$3:$E$421,3,FALSE),IFERROR(VLOOKUP(C95,IV!$C$3:$E$490,3,FALSE),F95))</f>
        <v>Member ID</v>
      </c>
      <c r="H95" s="26">
        <v>0.5</v>
      </c>
    </row>
    <row r="96" spans="1:8" x14ac:dyDescent="0.25">
      <c r="B96" s="27">
        <v>1</v>
      </c>
      <c r="C96" s="27" t="s">
        <v>17</v>
      </c>
      <c r="D96" s="27" t="s">
        <v>79</v>
      </c>
      <c r="E96" s="27">
        <f t="shared" si="8"/>
        <v>9075247966</v>
      </c>
      <c r="F96" s="27">
        <v>162</v>
      </c>
      <c r="G96" s="27">
        <f>IFERROR(VLOOKUP(C96,III!$C$3:$E$421,3,FALSE),IFERROR(VLOOKUP(C96,IV!$C$3:$E$490,3,FALSE),F96))</f>
        <v>9075247966</v>
      </c>
      <c r="H96" s="26">
        <v>0.5</v>
      </c>
    </row>
    <row r="97" spans="1:8" x14ac:dyDescent="0.25">
      <c r="B97" s="27"/>
      <c r="C97" s="27" t="s">
        <v>49</v>
      </c>
      <c r="D97" s="27" t="s">
        <v>79</v>
      </c>
      <c r="E97" s="27">
        <f t="shared" si="8"/>
        <v>11338594966</v>
      </c>
      <c r="F97" s="27">
        <v>227</v>
      </c>
      <c r="G97" s="27">
        <f>IFERROR(VLOOKUP(C97,III!$C$3:$E$421,3,FALSE),IFERROR(VLOOKUP(C97,IV!$C$3:$E$490,3,FALSE),F97))</f>
        <v>11338594966</v>
      </c>
      <c r="H97" s="26">
        <v>0.5</v>
      </c>
    </row>
    <row r="98" spans="1:8" x14ac:dyDescent="0.25">
      <c r="B98" s="27">
        <v>2</v>
      </c>
      <c r="C98" s="27" t="s">
        <v>140</v>
      </c>
      <c r="D98" s="27" t="s">
        <v>71</v>
      </c>
      <c r="E98" s="27">
        <f t="shared" si="8"/>
        <v>9186650947</v>
      </c>
      <c r="F98" s="27">
        <v>278</v>
      </c>
      <c r="G98" s="27">
        <f>IFERROR(VLOOKUP(C98,III!$C$3:$E$421,3,FALSE),IFERROR(VLOOKUP(C98,IV!$C$3:$E$490,3,FALSE),F98))</f>
        <v>9186650947</v>
      </c>
      <c r="H98" s="26">
        <v>0.5</v>
      </c>
    </row>
    <row r="99" spans="1:8" x14ac:dyDescent="0.25">
      <c r="B99" s="27"/>
      <c r="C99" s="27" t="s">
        <v>293</v>
      </c>
      <c r="D99" s="27" t="s">
        <v>71</v>
      </c>
      <c r="E99" s="27">
        <f t="shared" si="8"/>
        <v>11672088976</v>
      </c>
      <c r="F99" s="27">
        <v>480</v>
      </c>
      <c r="G99" s="27">
        <f>IFERROR(VLOOKUP(C99,III!$C$3:$E$421,3,FALSE),IFERROR(VLOOKUP(C99,IV!$C$3:$E$490,3,FALSE),F99))</f>
        <v>11672088976</v>
      </c>
      <c r="H99" s="26">
        <v>0.5</v>
      </c>
    </row>
    <row r="100" spans="1:8" x14ac:dyDescent="0.25">
      <c r="B100" s="27" t="s">
        <v>40</v>
      </c>
      <c r="C100" s="27" t="s">
        <v>141</v>
      </c>
      <c r="D100" s="27" t="s">
        <v>142</v>
      </c>
      <c r="E100" s="27">
        <f t="shared" si="8"/>
        <v>7497127</v>
      </c>
      <c r="F100" s="27">
        <v>549</v>
      </c>
      <c r="G100" s="27">
        <f>IFERROR(VLOOKUP(C100,III!$C$3:$E$421,3,FALSE),IFERROR(VLOOKUP(C100,IV!$C$3:$E$490,3,FALSE),F100))</f>
        <v>7497127</v>
      </c>
      <c r="H100" s="26">
        <v>0.5</v>
      </c>
    </row>
    <row r="101" spans="1:8" x14ac:dyDescent="0.25">
      <c r="B101" s="27"/>
      <c r="C101" s="27" t="s">
        <v>143</v>
      </c>
      <c r="D101" s="27" t="s">
        <v>77</v>
      </c>
      <c r="E101" s="27">
        <f t="shared" si="8"/>
        <v>562</v>
      </c>
      <c r="F101" s="27">
        <v>562</v>
      </c>
      <c r="G101" s="27">
        <f>IFERROR(VLOOKUP(C101,III!$C$3:$E$421,3,FALSE),IFERROR(VLOOKUP(C101,IV!$C$3:$E$490,3,FALSE),F101))</f>
        <v>562</v>
      </c>
      <c r="H101" s="26">
        <v>0.5</v>
      </c>
    </row>
    <row r="102" spans="1:8" x14ac:dyDescent="0.25">
      <c r="B102" s="27" t="s">
        <v>40</v>
      </c>
      <c r="C102" s="27" t="s">
        <v>144</v>
      </c>
      <c r="D102" s="27" t="s">
        <v>77</v>
      </c>
      <c r="E102" s="27">
        <f t="shared" si="8"/>
        <v>9017989066</v>
      </c>
      <c r="F102" s="27">
        <v>288</v>
      </c>
      <c r="G102" s="27">
        <f>IFERROR(VLOOKUP(C102,III!$C$3:$E$421,3,FALSE),IFERROR(VLOOKUP(C102,IV!$C$3:$E$490,3,FALSE),F102))</f>
        <v>9017989066</v>
      </c>
      <c r="H102" s="26">
        <v>0.5</v>
      </c>
    </row>
    <row r="103" spans="1:8" x14ac:dyDescent="0.25">
      <c r="B103" s="27"/>
      <c r="C103" s="27" t="s">
        <v>145</v>
      </c>
      <c r="D103" s="27" t="s">
        <v>77</v>
      </c>
      <c r="E103" s="27">
        <f t="shared" si="8"/>
        <v>395</v>
      </c>
      <c r="F103" s="27">
        <v>395</v>
      </c>
      <c r="G103" s="27">
        <f>IFERROR(VLOOKUP(C103,III!$C$3:$E$421,3,FALSE),IFERROR(VLOOKUP(C103,IV!$C$3:$E$490,3,FALSE),F103))</f>
        <v>395</v>
      </c>
      <c r="H103" s="26">
        <v>0.5</v>
      </c>
    </row>
    <row r="104" spans="1:8" x14ac:dyDescent="0.25">
      <c r="B104" s="27" t="s">
        <v>129</v>
      </c>
      <c r="C104" s="27" t="s">
        <v>146</v>
      </c>
      <c r="D104" s="27" t="s">
        <v>79</v>
      </c>
      <c r="E104" s="27">
        <f t="shared" si="8"/>
        <v>599</v>
      </c>
      <c r="F104" s="27">
        <v>599</v>
      </c>
      <c r="G104" s="27">
        <f>IFERROR(VLOOKUP(C104,III!$C$3:$E$421,3,FALSE),IFERROR(VLOOKUP(C104,IV!$C$3:$E$490,3,FALSE),F104))</f>
        <v>599</v>
      </c>
      <c r="H104" s="26">
        <v>0.5</v>
      </c>
    </row>
    <row r="105" spans="1:8" x14ac:dyDescent="0.25">
      <c r="C105" s="27" t="s">
        <v>147</v>
      </c>
      <c r="D105" s="27" t="s">
        <v>79</v>
      </c>
      <c r="E105" s="27">
        <f t="shared" si="8"/>
        <v>493</v>
      </c>
      <c r="F105" s="27">
        <v>493</v>
      </c>
      <c r="G105" s="27">
        <f>IFERROR(VLOOKUP(C105,III!$C$3:$E$421,3,FALSE),IFERROR(VLOOKUP(C105,IV!$C$3:$E$490,3,FALSE),F105))</f>
        <v>493</v>
      </c>
      <c r="H105" s="26">
        <v>0.5</v>
      </c>
    </row>
    <row r="106" spans="1:8" x14ac:dyDescent="0.25">
      <c r="B106" s="27" t="s">
        <v>129</v>
      </c>
      <c r="C106" s="27" t="s">
        <v>148</v>
      </c>
      <c r="D106" s="27" t="s">
        <v>72</v>
      </c>
      <c r="E106" s="27">
        <f t="shared" si="8"/>
        <v>5731820</v>
      </c>
      <c r="F106" s="27">
        <v>388</v>
      </c>
      <c r="G106" s="27">
        <f>IFERROR(VLOOKUP(C106,III!$C$3:$E$421,3,FALSE),IFERROR(VLOOKUP(C106,IV!$C$3:$E$490,3,FALSE),F106))</f>
        <v>5731820</v>
      </c>
      <c r="H106" s="26">
        <v>0.5</v>
      </c>
    </row>
    <row r="107" spans="1:8" x14ac:dyDescent="0.25">
      <c r="C107" s="27" t="s">
        <v>16</v>
      </c>
      <c r="D107" s="27" t="s">
        <v>72</v>
      </c>
      <c r="E107" s="27">
        <f t="shared" si="8"/>
        <v>35670523</v>
      </c>
      <c r="F107" s="27">
        <v>111</v>
      </c>
      <c r="G107" s="27">
        <f>IFERROR(VLOOKUP(C107,III!$C$3:$E$421,3,FALSE),IFERROR(VLOOKUP(C107,IV!$C$3:$E$490,3,FALSE),F107))</f>
        <v>35670523</v>
      </c>
      <c r="H107" s="26">
        <v>0.5</v>
      </c>
    </row>
    <row r="108" spans="1:8" x14ac:dyDescent="0.25">
      <c r="B108" s="27">
        <v>7</v>
      </c>
      <c r="C108" s="27" t="s">
        <v>149</v>
      </c>
      <c r="D108" s="27" t="s">
        <v>71</v>
      </c>
      <c r="E108" s="27">
        <f t="shared" si="8"/>
        <v>11129566978</v>
      </c>
      <c r="F108" s="27">
        <v>405</v>
      </c>
      <c r="G108" s="27">
        <f>IFERROR(VLOOKUP(C108,III!$C$3:$E$421,3,FALSE),IFERROR(VLOOKUP(C108,IV!$C$3:$E$490,3,FALSE),F108))</f>
        <v>11129566978</v>
      </c>
      <c r="H108" s="26">
        <v>0.5</v>
      </c>
    </row>
    <row r="109" spans="1:8" x14ac:dyDescent="0.25">
      <c r="C109" s="27" t="s">
        <v>150</v>
      </c>
      <c r="D109" s="27" t="s">
        <v>71</v>
      </c>
      <c r="E109" s="27">
        <f t="shared" si="8"/>
        <v>11268608912</v>
      </c>
      <c r="F109" s="27">
        <v>595</v>
      </c>
      <c r="G109" s="27">
        <f>IFERROR(VLOOKUP(C109,III!$C$3:$E$421,3,FALSE),IFERROR(VLOOKUP(C109,IV!$C$3:$E$490,3,FALSE),F109))</f>
        <v>11268608912</v>
      </c>
      <c r="H109" s="26">
        <v>0.5</v>
      </c>
    </row>
    <row r="110" spans="1:8" x14ac:dyDescent="0.25">
      <c r="A110" s="27" t="s">
        <v>151</v>
      </c>
      <c r="E110" s="27">
        <f t="shared" si="8"/>
        <v>0</v>
      </c>
      <c r="G110" s="27">
        <f>IFERROR(VLOOKUP(C110,III!$C$3:$E$421,3,FALSE),IFERROR(VLOOKUP(C110,IV!$C$3:$E$490,3,FALSE),F110))</f>
        <v>0</v>
      </c>
      <c r="H110" s="26">
        <v>0.5</v>
      </c>
    </row>
    <row r="111" spans="1:8" x14ac:dyDescent="0.25">
      <c r="B111" s="27" t="s">
        <v>0</v>
      </c>
      <c r="C111" s="27" t="s">
        <v>46</v>
      </c>
      <c r="D111" s="27" t="s">
        <v>1</v>
      </c>
      <c r="E111" s="27" t="str">
        <f t="shared" si="8"/>
        <v>Member ID</v>
      </c>
      <c r="F111" s="27" t="s">
        <v>2</v>
      </c>
      <c r="G111" s="27" t="str">
        <f>IFERROR(VLOOKUP(C111,III!$C$3:$E$421,3,FALSE),IFERROR(VLOOKUP(C111,IV!$C$3:$E$490,3,FALSE),F111))</f>
        <v>Member ID</v>
      </c>
      <c r="H111" s="26">
        <v>0.5</v>
      </c>
    </row>
    <row r="112" spans="1:8" x14ac:dyDescent="0.25">
      <c r="B112" s="27">
        <v>1</v>
      </c>
      <c r="C112" s="27" t="s">
        <v>42</v>
      </c>
      <c r="D112" s="27" t="s">
        <v>74</v>
      </c>
      <c r="E112" s="27">
        <f t="shared" si="8"/>
        <v>9916413967</v>
      </c>
      <c r="F112" s="27">
        <v>393</v>
      </c>
      <c r="G112" s="27">
        <f>IFERROR(VLOOKUP(C112,III!$C$3:$E$421,3,FALSE),IFERROR(VLOOKUP(C112,IV!$C$3:$E$490,3,FALSE),F112))</f>
        <v>9916413967</v>
      </c>
      <c r="H112" s="26">
        <v>0.5</v>
      </c>
    </row>
    <row r="113" spans="1:8" x14ac:dyDescent="0.25">
      <c r="C113" s="27" t="s">
        <v>56</v>
      </c>
      <c r="D113" s="27" t="s">
        <v>74</v>
      </c>
      <c r="E113" s="27">
        <f t="shared" si="8"/>
        <v>11321137923</v>
      </c>
      <c r="F113" s="27">
        <v>337</v>
      </c>
      <c r="G113" s="27">
        <f>IFERROR(VLOOKUP(C113,III!$C$3:$E$421,3,FALSE),IFERROR(VLOOKUP(C113,IV!$C$3:$E$490,3,FALSE),F113))</f>
        <v>11321137923</v>
      </c>
      <c r="H113" s="26">
        <v>0.5</v>
      </c>
    </row>
    <row r="114" spans="1:8" x14ac:dyDescent="0.25">
      <c r="B114" s="27">
        <v>2</v>
      </c>
      <c r="C114" s="27" t="s">
        <v>152</v>
      </c>
      <c r="D114" s="27" t="s">
        <v>79</v>
      </c>
      <c r="E114" s="27">
        <f t="shared" si="8"/>
        <v>168</v>
      </c>
      <c r="F114" s="27">
        <v>168</v>
      </c>
      <c r="G114" s="27">
        <f>IFERROR(VLOOKUP(C114,III!$C$3:$E$421,3,FALSE),IFERROR(VLOOKUP(C114,IV!$C$3:$E$490,3,FALSE),F114))</f>
        <v>168</v>
      </c>
      <c r="H114" s="26">
        <v>0.5</v>
      </c>
    </row>
    <row r="115" spans="1:8" x14ac:dyDescent="0.25">
      <c r="B115" s="27"/>
      <c r="C115" s="27" t="s">
        <v>153</v>
      </c>
      <c r="D115" s="27" t="s">
        <v>79</v>
      </c>
      <c r="E115" s="27">
        <f t="shared" si="8"/>
        <v>77</v>
      </c>
      <c r="F115" s="27">
        <v>77</v>
      </c>
      <c r="G115" s="27">
        <f>IFERROR(VLOOKUP(C115,III!$C$3:$E$421,3,FALSE),IFERROR(VLOOKUP(C115,IV!$C$3:$E$490,3,FALSE),F115))</f>
        <v>77</v>
      </c>
      <c r="H115" s="26">
        <v>0.5</v>
      </c>
    </row>
    <row r="116" spans="1:8" x14ac:dyDescent="0.25">
      <c r="A116" s="27" t="s">
        <v>154</v>
      </c>
      <c r="E116" s="27">
        <f t="shared" si="8"/>
        <v>0</v>
      </c>
      <c r="G116" s="27">
        <f>IFERROR(VLOOKUP(C116,III!$C$3:$E$421,3,FALSE),IFERROR(VLOOKUP(C116,IV!$C$3:$E$490,3,FALSE),F116))</f>
        <v>0</v>
      </c>
      <c r="H116" s="26">
        <v>0.5</v>
      </c>
    </row>
    <row r="117" spans="1:8" x14ac:dyDescent="0.25">
      <c r="B117" s="27" t="s">
        <v>0</v>
      </c>
      <c r="C117" s="27" t="s">
        <v>46</v>
      </c>
      <c r="D117" s="27" t="s">
        <v>1</v>
      </c>
      <c r="E117" s="27" t="str">
        <f t="shared" si="8"/>
        <v>Member ID</v>
      </c>
      <c r="F117" s="27" t="s">
        <v>2</v>
      </c>
      <c r="G117" s="27" t="str">
        <f>IFERROR(VLOOKUP(C117,III!$C$3:$E$421,3,FALSE),IFERROR(VLOOKUP(C117,IV!$C$3:$E$490,3,FALSE),F117))</f>
        <v>Member ID</v>
      </c>
      <c r="H117" s="26">
        <v>0.5</v>
      </c>
    </row>
    <row r="118" spans="1:8" x14ac:dyDescent="0.25">
      <c r="B118" s="27">
        <v>1</v>
      </c>
      <c r="C118" s="27" t="s">
        <v>155</v>
      </c>
      <c r="D118" s="27" t="s">
        <v>74</v>
      </c>
      <c r="E118" s="27">
        <f t="shared" si="8"/>
        <v>2624030999</v>
      </c>
      <c r="F118" s="27">
        <v>14</v>
      </c>
      <c r="G118" s="27">
        <f>IFERROR(VLOOKUP(C118,III!$C$3:$E$421,3,FALSE),IFERROR(VLOOKUP(C118,IV!$C$3:$E$490,3,FALSE),F118))</f>
        <v>2624030999</v>
      </c>
      <c r="H118" s="26">
        <v>0.5</v>
      </c>
    </row>
    <row r="119" spans="1:8" x14ac:dyDescent="0.25">
      <c r="B119" s="27"/>
      <c r="C119" s="27" t="s">
        <v>156</v>
      </c>
      <c r="D119" s="27" t="s">
        <v>74</v>
      </c>
      <c r="E119" s="27">
        <f t="shared" si="8"/>
        <v>861594967</v>
      </c>
      <c r="F119" s="27">
        <v>97</v>
      </c>
      <c r="G119" s="27">
        <f>IFERROR(VLOOKUP(C119,III!$C$3:$E$421,3,FALSE),IFERROR(VLOOKUP(C119,IV!$C$3:$E$490,3,FALSE),F119))</f>
        <v>861594967</v>
      </c>
      <c r="H119" s="26">
        <v>0.5</v>
      </c>
    </row>
    <row r="120" spans="1:8" x14ac:dyDescent="0.25">
      <c r="B120" s="27">
        <v>2</v>
      </c>
      <c r="C120" s="27" t="s">
        <v>157</v>
      </c>
      <c r="D120" s="27" t="s">
        <v>74</v>
      </c>
      <c r="E120" s="27">
        <f t="shared" si="8"/>
        <v>7016848957</v>
      </c>
      <c r="F120" s="27">
        <v>182</v>
      </c>
      <c r="G120" s="27">
        <f>IFERROR(VLOOKUP(C120,III!$C$3:$E$421,3,FALSE),IFERROR(VLOOKUP(C120,IV!$C$3:$E$490,3,FALSE),F120))</f>
        <v>7016848957</v>
      </c>
      <c r="H120" s="26">
        <v>0.5</v>
      </c>
    </row>
    <row r="121" spans="1:8" x14ac:dyDescent="0.25">
      <c r="B121" s="27"/>
      <c r="C121" s="27" t="s">
        <v>283</v>
      </c>
      <c r="D121" s="27" t="s">
        <v>74</v>
      </c>
      <c r="E121" s="27">
        <f t="shared" si="8"/>
        <v>2607826969</v>
      </c>
      <c r="F121" s="27">
        <v>260</v>
      </c>
      <c r="G121" s="27">
        <f>IFERROR(VLOOKUP(C121,III!$C$3:$E$421,3,FALSE),IFERROR(VLOOKUP(C121,IV!$C$3:$E$490,3,FALSE),F121))</f>
        <v>2607826969</v>
      </c>
      <c r="H121" s="26">
        <v>0.5</v>
      </c>
    </row>
    <row r="122" spans="1:8" x14ac:dyDescent="0.25">
      <c r="B122" s="27" t="s">
        <v>40</v>
      </c>
      <c r="C122" s="27" t="s">
        <v>159</v>
      </c>
      <c r="D122" s="27" t="s">
        <v>74</v>
      </c>
      <c r="E122" s="27">
        <f t="shared" si="8"/>
        <v>146</v>
      </c>
      <c r="F122" s="27">
        <v>146</v>
      </c>
      <c r="G122" s="27">
        <f>IFERROR(VLOOKUP(C122,III!$C$3:$E$421,3,FALSE),IFERROR(VLOOKUP(C122,IV!$C$3:$E$490,3,FALSE),F122))</f>
        <v>146</v>
      </c>
      <c r="H122" s="26">
        <v>0.5</v>
      </c>
    </row>
    <row r="123" spans="1:8" x14ac:dyDescent="0.25">
      <c r="B123" s="27"/>
      <c r="C123" s="27" t="s">
        <v>285</v>
      </c>
      <c r="D123" s="27" t="s">
        <v>74</v>
      </c>
      <c r="E123" s="27">
        <f t="shared" si="8"/>
        <v>6629528980</v>
      </c>
      <c r="F123" s="27">
        <v>219</v>
      </c>
      <c r="G123" s="27">
        <f>IFERROR(VLOOKUP(C123,III!$C$3:$E$421,3,FALSE),IFERROR(VLOOKUP(C123,IV!$C$3:$E$490,3,FALSE),F123))</f>
        <v>6629528980</v>
      </c>
      <c r="H123" s="26">
        <v>0.5</v>
      </c>
    </row>
    <row r="124" spans="1:8" x14ac:dyDescent="0.25">
      <c r="B124" s="27" t="s">
        <v>40</v>
      </c>
      <c r="C124" s="27" t="s">
        <v>160</v>
      </c>
      <c r="D124" s="27" t="s">
        <v>79</v>
      </c>
      <c r="E124" s="27">
        <f t="shared" si="8"/>
        <v>7519865932</v>
      </c>
      <c r="F124" s="27">
        <v>229</v>
      </c>
      <c r="G124" s="27">
        <f>IFERROR(VLOOKUP(C124,III!$C$3:$E$421,3,FALSE),IFERROR(VLOOKUP(C124,IV!$C$3:$E$490,3,FALSE),F124))</f>
        <v>7519865932</v>
      </c>
      <c r="H124" s="26">
        <v>0.5</v>
      </c>
    </row>
    <row r="125" spans="1:8" x14ac:dyDescent="0.25">
      <c r="B125" s="27"/>
      <c r="C125" s="27" t="s">
        <v>83</v>
      </c>
      <c r="D125" s="27" t="s">
        <v>79</v>
      </c>
      <c r="E125" s="27">
        <f t="shared" si="8"/>
        <v>11400766982</v>
      </c>
      <c r="F125" s="27">
        <v>61</v>
      </c>
      <c r="G125" s="27">
        <f>IFERROR(VLOOKUP(C125,III!$C$3:$E$421,3,FALSE),IFERROR(VLOOKUP(C125,IV!$C$3:$E$490,3,FALSE),F125))</f>
        <v>11400766982</v>
      </c>
      <c r="H125" s="26">
        <v>0.5</v>
      </c>
    </row>
    <row r="126" spans="1:8" x14ac:dyDescent="0.25">
      <c r="B126" s="27" t="s">
        <v>129</v>
      </c>
      <c r="C126" s="27" t="s">
        <v>161</v>
      </c>
      <c r="D126" s="27" t="s">
        <v>79</v>
      </c>
      <c r="E126" s="27">
        <f t="shared" si="8"/>
        <v>4165750999</v>
      </c>
      <c r="F126" s="27">
        <v>73</v>
      </c>
      <c r="G126" s="27">
        <f>IFERROR(VLOOKUP(C126,III!$C$3:$E$421,3,FALSE),IFERROR(VLOOKUP(C126,IV!$C$3:$E$490,3,FALSE),F126))</f>
        <v>4165750999</v>
      </c>
      <c r="H126" s="26">
        <v>0.5</v>
      </c>
    </row>
    <row r="127" spans="1:8" x14ac:dyDescent="0.25">
      <c r="C127" s="27" t="s">
        <v>162</v>
      </c>
      <c r="D127" s="27" t="s">
        <v>79</v>
      </c>
      <c r="E127" s="27">
        <f t="shared" si="8"/>
        <v>317</v>
      </c>
      <c r="F127" s="27">
        <v>317</v>
      </c>
      <c r="G127" s="27">
        <f>IFERROR(VLOOKUP(C127,III!$C$3:$E$421,3,FALSE),IFERROR(VLOOKUP(C127,IV!$C$3:$E$490,3,FALSE),F127))</f>
        <v>317</v>
      </c>
      <c r="H127" s="26">
        <v>0.5</v>
      </c>
    </row>
    <row r="128" spans="1:8" x14ac:dyDescent="0.25">
      <c r="B128" s="27" t="s">
        <v>129</v>
      </c>
      <c r="C128" s="27" t="s">
        <v>9</v>
      </c>
      <c r="D128" s="27" t="s">
        <v>79</v>
      </c>
      <c r="E128" s="27">
        <f t="shared" si="8"/>
        <v>65269632934</v>
      </c>
      <c r="F128" s="27">
        <v>255</v>
      </c>
      <c r="G128" s="27">
        <f>IFERROR(VLOOKUP(C128,III!$C$3:$E$421,3,FALSE),IFERROR(VLOOKUP(C128,IV!$C$3:$E$490,3,FALSE),F128))</f>
        <v>65269632934</v>
      </c>
      <c r="H128" s="26">
        <v>0.5</v>
      </c>
    </row>
    <row r="129" spans="1:8" x14ac:dyDescent="0.25">
      <c r="C129" s="27" t="s">
        <v>82</v>
      </c>
      <c r="D129" s="27" t="s">
        <v>79</v>
      </c>
      <c r="E129" s="27">
        <f t="shared" si="8"/>
        <v>3686503913</v>
      </c>
      <c r="F129" s="27">
        <v>472</v>
      </c>
      <c r="G129" s="27">
        <f>IFERROR(VLOOKUP(C129,III!$C$3:$E$421,3,FALSE),IFERROR(VLOOKUP(C129,IV!$C$3:$E$490,3,FALSE),F129))</f>
        <v>3686503913</v>
      </c>
      <c r="H129" s="26">
        <v>0.5</v>
      </c>
    </row>
    <row r="130" spans="1:8" x14ac:dyDescent="0.25">
      <c r="A130" s="27" t="s">
        <v>163</v>
      </c>
      <c r="E130" s="27">
        <f t="shared" si="8"/>
        <v>0</v>
      </c>
      <c r="G130" s="27">
        <f>IFERROR(VLOOKUP(C130,III!$C$3:$E$421,3,FALSE),IFERROR(VLOOKUP(C130,IV!$C$3:$E$490,3,FALSE),F130))</f>
        <v>0</v>
      </c>
      <c r="H130" s="26">
        <v>0.5</v>
      </c>
    </row>
    <row r="131" spans="1:8" x14ac:dyDescent="0.25">
      <c r="B131" s="27" t="s">
        <v>0</v>
      </c>
      <c r="C131" s="27" t="s">
        <v>46</v>
      </c>
      <c r="D131" s="27" t="s">
        <v>1</v>
      </c>
      <c r="E131" s="27" t="str">
        <f t="shared" si="8"/>
        <v>Member ID</v>
      </c>
      <c r="F131" s="27" t="s">
        <v>2</v>
      </c>
      <c r="G131" s="27" t="str">
        <f>IFERROR(VLOOKUP(C131,III!$C$3:$E$421,3,FALSE),IFERROR(VLOOKUP(C131,IV!$C$3:$E$490,3,FALSE),F131))</f>
        <v>Member ID</v>
      </c>
      <c r="H131" s="26">
        <v>0.5</v>
      </c>
    </row>
    <row r="132" spans="1:8" x14ac:dyDescent="0.25">
      <c r="B132" s="27">
        <v>1</v>
      </c>
      <c r="C132" s="27" t="s">
        <v>249</v>
      </c>
      <c r="D132" s="27" t="s">
        <v>79</v>
      </c>
      <c r="E132" s="27">
        <f t="shared" ref="E132:E195" si="9">G132</f>
        <v>9633266947</v>
      </c>
      <c r="F132" s="27">
        <v>124</v>
      </c>
      <c r="G132" s="27">
        <f>IFERROR(VLOOKUP(C132,III!$C$3:$E$421,3,FALSE),IFERROR(VLOOKUP(C132,IV!$C$3:$E$490,3,FALSE),F132))</f>
        <v>9633266947</v>
      </c>
      <c r="H132" s="26">
        <v>0.5</v>
      </c>
    </row>
    <row r="133" spans="1:8" x14ac:dyDescent="0.25">
      <c r="C133" s="27" t="s">
        <v>8</v>
      </c>
      <c r="D133" s="27" t="s">
        <v>77</v>
      </c>
      <c r="E133" s="27">
        <f t="shared" si="9"/>
        <v>19</v>
      </c>
      <c r="F133" s="27">
        <v>19</v>
      </c>
      <c r="G133" s="27">
        <f>IFERROR(VLOOKUP(C133,III!$C$3:$E$421,3,FALSE),IFERROR(VLOOKUP(C133,IV!$C$3:$E$490,3,FALSE),F133))</f>
        <v>19</v>
      </c>
      <c r="H133" s="26">
        <v>0.5</v>
      </c>
    </row>
    <row r="134" spans="1:8" x14ac:dyDescent="0.25">
      <c r="B134" s="27">
        <v>2</v>
      </c>
      <c r="C134" s="27" t="s">
        <v>50</v>
      </c>
      <c r="D134" s="27" t="s">
        <v>77</v>
      </c>
      <c r="E134" s="27">
        <f t="shared" si="9"/>
        <v>10811635937</v>
      </c>
      <c r="F134" s="27">
        <v>221</v>
      </c>
      <c r="G134" s="27">
        <f>IFERROR(VLOOKUP(C134,III!$C$3:$E$421,3,FALSE),IFERROR(VLOOKUP(C134,IV!$C$3:$E$490,3,FALSE),F134))</f>
        <v>10811635937</v>
      </c>
      <c r="H134" s="26">
        <v>0.5</v>
      </c>
    </row>
    <row r="135" spans="1:8" x14ac:dyDescent="0.25">
      <c r="B135" s="27"/>
      <c r="C135" s="27" t="s">
        <v>41</v>
      </c>
      <c r="D135" s="27" t="s">
        <v>77</v>
      </c>
      <c r="E135" s="27">
        <f t="shared" si="9"/>
        <v>350</v>
      </c>
      <c r="F135" s="27">
        <v>350</v>
      </c>
      <c r="G135" s="27">
        <f>IFERROR(VLOOKUP(C135,III!$C$3:$E$421,3,FALSE),IFERROR(VLOOKUP(C135,IV!$C$3:$E$490,3,FALSE),F135))</f>
        <v>350</v>
      </c>
      <c r="H135" s="26">
        <v>0.5</v>
      </c>
    </row>
    <row r="136" spans="1:8" x14ac:dyDescent="0.25">
      <c r="B136" s="27">
        <v>3</v>
      </c>
      <c r="C136" s="27" t="s">
        <v>164</v>
      </c>
      <c r="D136" s="27" t="s">
        <v>77</v>
      </c>
      <c r="E136" s="27">
        <f t="shared" si="9"/>
        <v>25</v>
      </c>
      <c r="F136" s="27">
        <v>25</v>
      </c>
      <c r="G136" s="27">
        <f>IFERROR(VLOOKUP(C136,III!$C$3:$E$421,3,FALSE),IFERROR(VLOOKUP(C136,IV!$C$3:$E$490,3,FALSE),F136))</f>
        <v>25</v>
      </c>
      <c r="H136" s="26">
        <v>0.5</v>
      </c>
    </row>
    <row r="137" spans="1:8" x14ac:dyDescent="0.25">
      <c r="B137" s="27"/>
      <c r="C137" s="27" t="s">
        <v>165</v>
      </c>
      <c r="D137" s="27" t="s">
        <v>77</v>
      </c>
      <c r="E137" s="27">
        <f t="shared" si="9"/>
        <v>22</v>
      </c>
      <c r="F137" s="27">
        <v>22</v>
      </c>
      <c r="G137" s="27">
        <f>IFERROR(VLOOKUP(C137,III!$C$3:$E$421,3,FALSE),IFERROR(VLOOKUP(C137,IV!$C$3:$E$490,3,FALSE),F137))</f>
        <v>22</v>
      </c>
      <c r="H137" s="26">
        <v>0.5</v>
      </c>
    </row>
    <row r="138" spans="1:8" x14ac:dyDescent="0.25">
      <c r="B138" s="27">
        <v>4</v>
      </c>
      <c r="C138" s="27" t="s">
        <v>20</v>
      </c>
      <c r="D138" s="27" t="s">
        <v>71</v>
      </c>
      <c r="E138" s="27">
        <f t="shared" si="9"/>
        <v>9174241907</v>
      </c>
      <c r="F138" s="27">
        <v>222</v>
      </c>
      <c r="G138" s="27">
        <f>IFERROR(VLOOKUP(C138,III!$C$3:$E$421,3,FALSE),IFERROR(VLOOKUP(C138,IV!$C$3:$E$490,3,FALSE),F138))</f>
        <v>9174241907</v>
      </c>
      <c r="H138" s="26">
        <v>0.5</v>
      </c>
    </row>
    <row r="139" spans="1:8" x14ac:dyDescent="0.25">
      <c r="B139" s="27"/>
      <c r="C139" s="27" t="s">
        <v>6</v>
      </c>
      <c r="D139" s="27" t="s">
        <v>74</v>
      </c>
      <c r="E139" s="27">
        <f t="shared" si="9"/>
        <v>9017583967</v>
      </c>
      <c r="F139" s="27">
        <v>145</v>
      </c>
      <c r="G139" s="27">
        <f>IFERROR(VLOOKUP(C139,III!$C$3:$E$421,3,FALSE),IFERROR(VLOOKUP(C139,IV!$C$3:$E$490,3,FALSE),F139))</f>
        <v>9017583967</v>
      </c>
      <c r="H139" s="26">
        <v>0.5</v>
      </c>
    </row>
    <row r="140" spans="1:8" x14ac:dyDescent="0.25">
      <c r="B140" s="27">
        <v>5</v>
      </c>
      <c r="C140" s="27" t="s">
        <v>18</v>
      </c>
      <c r="D140" s="27" t="s">
        <v>77</v>
      </c>
      <c r="E140" s="27">
        <f t="shared" si="9"/>
        <v>7858725904</v>
      </c>
      <c r="F140" s="27">
        <v>270</v>
      </c>
      <c r="G140" s="27">
        <f>IFERROR(VLOOKUP(C140,III!$C$3:$E$421,3,FALSE),IFERROR(VLOOKUP(C140,IV!$C$3:$E$490,3,FALSE),F140))</f>
        <v>7858725904</v>
      </c>
      <c r="H140" s="26">
        <v>0.5</v>
      </c>
    </row>
    <row r="141" spans="1:8" x14ac:dyDescent="0.25">
      <c r="C141" s="27" t="s">
        <v>52</v>
      </c>
      <c r="D141" s="27" t="s">
        <v>77</v>
      </c>
      <c r="E141" s="27">
        <f t="shared" si="9"/>
        <v>9000854954</v>
      </c>
      <c r="F141" s="27">
        <v>293</v>
      </c>
      <c r="G141" s="27">
        <f>IFERROR(VLOOKUP(C141,III!$C$3:$E$421,3,FALSE),IFERROR(VLOOKUP(C141,IV!$C$3:$E$490,3,FALSE),F141))</f>
        <v>9000854954</v>
      </c>
      <c r="H141" s="26">
        <v>0.5</v>
      </c>
    </row>
    <row r="142" spans="1:8" x14ac:dyDescent="0.25">
      <c r="A142" s="27" t="s">
        <v>166</v>
      </c>
      <c r="E142" s="27">
        <f t="shared" si="9"/>
        <v>0</v>
      </c>
      <c r="G142" s="27">
        <f>IFERROR(VLOOKUP(C142,III!$C$3:$E$421,3,FALSE),IFERROR(VLOOKUP(C142,IV!$C$3:$E$490,3,FALSE),F142))</f>
        <v>0</v>
      </c>
      <c r="H142" s="26">
        <v>0.5</v>
      </c>
    </row>
    <row r="143" spans="1:8" x14ac:dyDescent="0.25">
      <c r="B143" s="27" t="s">
        <v>0</v>
      </c>
      <c r="C143" s="27" t="s">
        <v>46</v>
      </c>
      <c r="D143" s="27" t="s">
        <v>1</v>
      </c>
      <c r="E143" s="27" t="str">
        <f t="shared" si="9"/>
        <v>Member ID</v>
      </c>
      <c r="F143" s="27" t="s">
        <v>2</v>
      </c>
      <c r="G143" s="27" t="str">
        <f>IFERROR(VLOOKUP(C143,III!$C$3:$E$421,3,FALSE),IFERROR(VLOOKUP(C143,IV!$C$3:$E$490,3,FALSE),F143))</f>
        <v>Member ID</v>
      </c>
      <c r="H143" s="26">
        <v>0.5</v>
      </c>
    </row>
    <row r="144" spans="1:8" x14ac:dyDescent="0.25">
      <c r="B144" s="27">
        <v>1</v>
      </c>
      <c r="C144" s="27" t="s">
        <v>103</v>
      </c>
      <c r="D144" s="27" t="s">
        <v>72</v>
      </c>
      <c r="E144" s="27">
        <f t="shared" si="9"/>
        <v>232</v>
      </c>
      <c r="F144" s="27">
        <v>232</v>
      </c>
      <c r="G144" s="27">
        <f>IFERROR(VLOOKUP(C144,III!$C$3:$E$421,3,FALSE),IFERROR(VLOOKUP(C144,IV!$C$3:$E$490,3,FALSE),F144))</f>
        <v>232</v>
      </c>
      <c r="H144" s="26">
        <v>0.5</v>
      </c>
    </row>
    <row r="145" spans="1:8" x14ac:dyDescent="0.25">
      <c r="C145" s="27" t="s">
        <v>167</v>
      </c>
      <c r="D145" s="27" t="s">
        <v>72</v>
      </c>
      <c r="E145" s="27" t="str">
        <f t="shared" si="9"/>
        <v>2662880-5</v>
      </c>
      <c r="F145" s="27">
        <v>258</v>
      </c>
      <c r="G145" s="27" t="str">
        <f>IFERROR(VLOOKUP(C145,III!$C$3:$E$421,3,FALSE),IFERROR(VLOOKUP(C145,IV!$C$3:$E$490,3,FALSE),F145))</f>
        <v>2662880-5</v>
      </c>
      <c r="H145" s="26">
        <v>0.5</v>
      </c>
    </row>
    <row r="146" spans="1:8" x14ac:dyDescent="0.25">
      <c r="B146" s="27">
        <v>2</v>
      </c>
      <c r="C146" s="27" t="s">
        <v>168</v>
      </c>
      <c r="D146" s="27" t="s">
        <v>72</v>
      </c>
      <c r="E146" s="27" t="str">
        <f t="shared" si="9"/>
        <v>028059509-33</v>
      </c>
      <c r="F146" s="27">
        <v>508</v>
      </c>
      <c r="G146" s="27" t="str">
        <f>IFERROR(VLOOKUP(C146,III!$C$3:$E$421,3,FALSE),IFERROR(VLOOKUP(C146,IV!$C$3:$E$490,3,FALSE),F146))</f>
        <v>028059509-33</v>
      </c>
      <c r="H146" s="26">
        <v>0.5</v>
      </c>
    </row>
    <row r="147" spans="1:8" x14ac:dyDescent="0.25">
      <c r="B147" s="27"/>
      <c r="C147" s="27" t="s">
        <v>81</v>
      </c>
      <c r="D147" s="27" t="s">
        <v>72</v>
      </c>
      <c r="E147" s="27" t="str">
        <f t="shared" si="9"/>
        <v>598765810-15</v>
      </c>
      <c r="F147" s="27">
        <v>92</v>
      </c>
      <c r="G147" s="27" t="str">
        <f>IFERROR(VLOOKUP(C147,III!$C$3:$E$421,3,FALSE),IFERROR(VLOOKUP(C147,IV!$C$3:$E$490,3,FALSE),F147))</f>
        <v>598765810-15</v>
      </c>
      <c r="H147" s="26">
        <v>0.5</v>
      </c>
    </row>
    <row r="148" spans="1:8" x14ac:dyDescent="0.25">
      <c r="B148" s="27">
        <v>3</v>
      </c>
      <c r="C148" s="27" t="s">
        <v>113</v>
      </c>
      <c r="D148" s="27" t="s">
        <v>72</v>
      </c>
      <c r="E148" s="27" t="str">
        <f t="shared" si="9"/>
        <v>393624000-06</v>
      </c>
      <c r="F148" s="27">
        <v>84</v>
      </c>
      <c r="G148" s="27" t="str">
        <f>IFERROR(VLOOKUP(C148,III!$C$3:$E$421,3,FALSE),IFERROR(VLOOKUP(C148,IV!$C$3:$E$490,3,FALSE),F148))</f>
        <v>393624000-06</v>
      </c>
      <c r="H148" s="26">
        <v>0.5</v>
      </c>
    </row>
    <row r="149" spans="1:8" x14ac:dyDescent="0.25">
      <c r="B149" s="27"/>
      <c r="C149" s="27" t="s">
        <v>80</v>
      </c>
      <c r="D149" s="27" t="s">
        <v>72</v>
      </c>
      <c r="E149" s="27">
        <f t="shared" si="9"/>
        <v>568</v>
      </c>
      <c r="F149" s="27">
        <v>568</v>
      </c>
      <c r="G149" s="27">
        <f>IFERROR(VLOOKUP(C149,III!$C$3:$E$421,3,FALSE),IFERROR(VLOOKUP(C149,IV!$C$3:$E$490,3,FALSE),F149))</f>
        <v>568</v>
      </c>
      <c r="H149" s="26">
        <v>0.5</v>
      </c>
    </row>
    <row r="150" spans="1:8" x14ac:dyDescent="0.25">
      <c r="A150" s="27" t="s">
        <v>169</v>
      </c>
      <c r="E150" s="27">
        <f t="shared" si="9"/>
        <v>0</v>
      </c>
      <c r="G150" s="27">
        <f>IFERROR(VLOOKUP(C150,III!$C$3:$E$421,3,FALSE),IFERROR(VLOOKUP(C150,IV!$C$3:$E$490,3,FALSE),F150))</f>
        <v>0</v>
      </c>
      <c r="H150" s="26">
        <v>0.5</v>
      </c>
    </row>
    <row r="151" spans="1:8" x14ac:dyDescent="0.25">
      <c r="B151" s="27" t="s">
        <v>0</v>
      </c>
      <c r="C151" s="27" t="s">
        <v>46</v>
      </c>
      <c r="D151" s="27" t="s">
        <v>1</v>
      </c>
      <c r="E151" s="27" t="str">
        <f t="shared" si="9"/>
        <v>Member ID</v>
      </c>
      <c r="F151" s="27" t="s">
        <v>2</v>
      </c>
      <c r="G151" s="27" t="str">
        <f>IFERROR(VLOOKUP(C151,III!$C$3:$E$421,3,FALSE),IFERROR(VLOOKUP(C151,IV!$C$3:$E$490,3,FALSE),F151))</f>
        <v>Member ID</v>
      </c>
      <c r="H151" s="26">
        <v>0.5</v>
      </c>
    </row>
    <row r="152" spans="1:8" x14ac:dyDescent="0.25">
      <c r="B152" s="27">
        <v>1</v>
      </c>
      <c r="C152" s="27" t="s">
        <v>118</v>
      </c>
      <c r="D152" s="27" t="s">
        <v>72</v>
      </c>
      <c r="E152" s="27">
        <f t="shared" si="9"/>
        <v>6825144</v>
      </c>
      <c r="F152" s="27">
        <v>386</v>
      </c>
      <c r="G152" s="27">
        <f>IFERROR(VLOOKUP(C152,III!$C$3:$E$421,3,FALSE),IFERROR(VLOOKUP(C152,IV!$C$3:$E$490,3,FALSE),F152))</f>
        <v>6825144</v>
      </c>
      <c r="H152" s="26">
        <v>0.5</v>
      </c>
    </row>
    <row r="153" spans="1:8" x14ac:dyDescent="0.25">
      <c r="B153" s="27"/>
      <c r="C153" s="27" t="s">
        <v>87</v>
      </c>
      <c r="D153" s="27" t="s">
        <v>72</v>
      </c>
      <c r="E153" s="27" t="str">
        <f t="shared" si="9"/>
        <v>124.576.419-50</v>
      </c>
      <c r="F153" s="27">
        <v>506</v>
      </c>
      <c r="G153" s="27" t="str">
        <f>IFERROR(VLOOKUP(C153,III!$C$3:$E$421,3,FALSE),IFERROR(VLOOKUP(C153,IV!$C$3:$E$490,3,FALSE),F153))</f>
        <v>124.576.419-50</v>
      </c>
      <c r="H153" s="26">
        <v>0.5</v>
      </c>
    </row>
    <row r="154" spans="1:8" x14ac:dyDescent="0.25">
      <c r="B154" s="27">
        <v>2</v>
      </c>
      <c r="C154" s="27" t="s">
        <v>44</v>
      </c>
      <c r="D154" s="27" t="s">
        <v>74</v>
      </c>
      <c r="E154" s="27">
        <f t="shared" si="9"/>
        <v>6822377</v>
      </c>
      <c r="F154" s="27">
        <v>441</v>
      </c>
      <c r="G154" s="27">
        <f>IFERROR(VLOOKUP(C154,III!$C$3:$E$421,3,FALSE),IFERROR(VLOOKUP(C154,IV!$C$3:$E$490,3,FALSE),F154))</f>
        <v>6822377</v>
      </c>
      <c r="H154" s="26">
        <v>0.5</v>
      </c>
    </row>
    <row r="155" spans="1:8" x14ac:dyDescent="0.25">
      <c r="B155" s="27"/>
      <c r="C155" s="27" t="s">
        <v>170</v>
      </c>
      <c r="D155" s="27" t="s">
        <v>74</v>
      </c>
      <c r="E155" s="27">
        <f t="shared" si="9"/>
        <v>592</v>
      </c>
      <c r="F155" s="27">
        <v>592</v>
      </c>
      <c r="G155" s="27">
        <f>IFERROR(VLOOKUP(C155,III!$C$3:$E$421,3,FALSE),IFERROR(VLOOKUP(C155,IV!$C$3:$E$490,3,FALSE),F155))</f>
        <v>592</v>
      </c>
      <c r="H155" s="26">
        <v>0.5</v>
      </c>
    </row>
    <row r="156" spans="1:8" x14ac:dyDescent="0.25">
      <c r="B156" s="27" t="s">
        <v>40</v>
      </c>
      <c r="C156" s="27" t="s">
        <v>121</v>
      </c>
      <c r="D156" s="27" t="s">
        <v>79</v>
      </c>
      <c r="E156" s="27">
        <f t="shared" si="9"/>
        <v>9832178908</v>
      </c>
      <c r="F156" s="27">
        <v>491</v>
      </c>
      <c r="G156" s="27">
        <f>IFERROR(VLOOKUP(C156,III!$C$3:$E$421,3,FALSE),IFERROR(VLOOKUP(C156,IV!$C$3:$E$490,3,FALSE),F156))</f>
        <v>9832178908</v>
      </c>
      <c r="H156" s="26">
        <v>0.5</v>
      </c>
    </row>
    <row r="157" spans="1:8" x14ac:dyDescent="0.25">
      <c r="B157" s="27"/>
      <c r="C157" s="27" t="s">
        <v>228</v>
      </c>
      <c r="D157" s="27" t="s">
        <v>79</v>
      </c>
      <c r="E157" s="27">
        <f t="shared" si="9"/>
        <v>11973814900</v>
      </c>
      <c r="F157" s="27">
        <v>551</v>
      </c>
      <c r="G157" s="27">
        <f>IFERROR(VLOOKUP(C157,III!$C$3:$E$421,3,FALSE),IFERROR(VLOOKUP(C157,IV!$C$3:$E$490,3,FALSE),F157))</f>
        <v>11973814900</v>
      </c>
      <c r="H157" s="26">
        <v>0.5</v>
      </c>
    </row>
    <row r="158" spans="1:8" x14ac:dyDescent="0.25">
      <c r="B158" s="27" t="s">
        <v>40</v>
      </c>
      <c r="C158" s="27" t="s">
        <v>171</v>
      </c>
      <c r="D158" s="27" t="s">
        <v>77</v>
      </c>
      <c r="E158" s="27">
        <f t="shared" si="9"/>
        <v>573</v>
      </c>
      <c r="F158" s="27">
        <v>573</v>
      </c>
      <c r="G158" s="27">
        <f>IFERROR(VLOOKUP(C158,III!$C$3:$E$421,3,FALSE),IFERROR(VLOOKUP(C158,IV!$C$3:$E$490,3,FALSE),F158))</f>
        <v>573</v>
      </c>
      <c r="H158" s="26">
        <v>0.5</v>
      </c>
    </row>
    <row r="159" spans="1:8" x14ac:dyDescent="0.25">
      <c r="B159" s="27"/>
      <c r="C159" s="27" t="s">
        <v>90</v>
      </c>
      <c r="D159" s="27" t="s">
        <v>77</v>
      </c>
      <c r="E159" s="27">
        <f t="shared" si="9"/>
        <v>13524332900</v>
      </c>
      <c r="F159" s="27">
        <v>575</v>
      </c>
      <c r="G159" s="27">
        <f>IFERROR(VLOOKUP(C159,III!$C$3:$E$421,3,FALSE),IFERROR(VLOOKUP(C159,IV!$C$3:$E$490,3,FALSE),F159))</f>
        <v>13524332900</v>
      </c>
      <c r="H159" s="26">
        <v>0.5</v>
      </c>
    </row>
    <row r="160" spans="1:8" x14ac:dyDescent="0.25">
      <c r="B160" s="27" t="s">
        <v>129</v>
      </c>
      <c r="C160" s="27" t="s">
        <v>122</v>
      </c>
      <c r="D160" s="27" t="s">
        <v>79</v>
      </c>
      <c r="E160" s="27">
        <f t="shared" si="9"/>
        <v>10242941903</v>
      </c>
      <c r="F160" s="27">
        <v>583</v>
      </c>
      <c r="G160" s="27">
        <f>IFERROR(VLOOKUP(C160,III!$C$3:$E$421,3,FALSE),IFERROR(VLOOKUP(C160,IV!$C$3:$E$490,3,FALSE),F160))</f>
        <v>10242941903</v>
      </c>
      <c r="H160" s="26">
        <v>0.5</v>
      </c>
    </row>
    <row r="161" spans="1:8" x14ac:dyDescent="0.25">
      <c r="C161" s="27" t="s">
        <v>89</v>
      </c>
      <c r="D161" s="27" t="s">
        <v>79</v>
      </c>
      <c r="E161" s="27">
        <f t="shared" si="9"/>
        <v>490</v>
      </c>
      <c r="F161" s="27">
        <v>490</v>
      </c>
      <c r="G161" s="27">
        <f>IFERROR(VLOOKUP(C161,III!$C$3:$E$421,3,FALSE),IFERROR(VLOOKUP(C161,IV!$C$3:$E$490,3,FALSE),F161))</f>
        <v>490</v>
      </c>
      <c r="H161" s="26">
        <v>0.5</v>
      </c>
    </row>
    <row r="162" spans="1:8" x14ac:dyDescent="0.25">
      <c r="B162" s="27" t="s">
        <v>129</v>
      </c>
      <c r="C162" s="27" t="s">
        <v>291</v>
      </c>
      <c r="D162" s="27" t="s">
        <v>79</v>
      </c>
      <c r="E162" s="27">
        <f t="shared" si="9"/>
        <v>11267285940</v>
      </c>
      <c r="F162" s="27">
        <v>585</v>
      </c>
      <c r="G162" s="27">
        <f>IFERROR(VLOOKUP(C162,III!$C$3:$E$421,3,FALSE),IFERROR(VLOOKUP(C162,IV!$C$3:$E$490,3,FALSE),F162))</f>
        <v>11267285940</v>
      </c>
      <c r="H162" s="26">
        <v>0.5</v>
      </c>
    </row>
    <row r="163" spans="1:8" x14ac:dyDescent="0.25">
      <c r="C163" s="27" t="s">
        <v>172</v>
      </c>
      <c r="D163" s="27" t="s">
        <v>79</v>
      </c>
      <c r="E163" s="27">
        <f t="shared" si="9"/>
        <v>586</v>
      </c>
      <c r="F163" s="27">
        <v>586</v>
      </c>
      <c r="G163" s="27">
        <f>IFERROR(VLOOKUP(C163,III!$C$3:$E$421,3,FALSE),IFERROR(VLOOKUP(C163,IV!$C$3:$E$490,3,FALSE),F163))</f>
        <v>586</v>
      </c>
      <c r="H163" s="26">
        <v>0.5</v>
      </c>
    </row>
    <row r="164" spans="1:8" x14ac:dyDescent="0.25">
      <c r="A164" s="27" t="s">
        <v>173</v>
      </c>
      <c r="E164" s="27">
        <f t="shared" si="9"/>
        <v>0</v>
      </c>
      <c r="G164" s="27">
        <f>IFERROR(VLOOKUP(C164,III!$C$3:$E$421,3,FALSE),IFERROR(VLOOKUP(C164,IV!$C$3:$E$490,3,FALSE),F164))</f>
        <v>0</v>
      </c>
      <c r="H164" s="26">
        <v>0.5</v>
      </c>
    </row>
    <row r="165" spans="1:8" x14ac:dyDescent="0.25">
      <c r="B165" s="27" t="s">
        <v>0</v>
      </c>
      <c r="C165" s="27" t="s">
        <v>46</v>
      </c>
      <c r="D165" s="27" t="s">
        <v>1</v>
      </c>
      <c r="E165" s="27" t="str">
        <f t="shared" si="9"/>
        <v>Member ID</v>
      </c>
      <c r="F165" s="27" t="s">
        <v>2</v>
      </c>
      <c r="G165" s="27" t="str">
        <f>IFERROR(VLOOKUP(C165,III!$C$3:$E$421,3,FALSE),IFERROR(VLOOKUP(C165,IV!$C$3:$E$490,3,FALSE),F165))</f>
        <v>Member ID</v>
      </c>
      <c r="H165" s="26">
        <v>0.5</v>
      </c>
    </row>
    <row r="166" spans="1:8" x14ac:dyDescent="0.25">
      <c r="B166" s="27">
        <v>1</v>
      </c>
      <c r="C166" s="27" t="s">
        <v>294</v>
      </c>
      <c r="D166" s="27" t="s">
        <v>77</v>
      </c>
      <c r="E166" s="27">
        <f t="shared" si="9"/>
        <v>7491597904</v>
      </c>
      <c r="F166" s="27">
        <v>555</v>
      </c>
      <c r="G166" s="27">
        <f>IFERROR(VLOOKUP(C166,III!$C$3:$E$421,3,FALSE),IFERROR(VLOOKUP(C166,IV!$C$3:$E$490,3,FALSE),F166))</f>
        <v>7491597904</v>
      </c>
      <c r="H166" s="26">
        <v>0.5</v>
      </c>
    </row>
    <row r="167" spans="1:8" x14ac:dyDescent="0.25">
      <c r="C167" s="27" t="s">
        <v>94</v>
      </c>
      <c r="D167" s="27" t="s">
        <v>77</v>
      </c>
      <c r="E167" s="27">
        <f t="shared" si="9"/>
        <v>9778170916</v>
      </c>
      <c r="F167" s="27">
        <v>499</v>
      </c>
      <c r="G167" s="27">
        <f>IFERROR(VLOOKUP(C167,III!$C$3:$E$421,3,FALSE),IFERROR(VLOOKUP(C167,IV!$C$3:$E$490,3,FALSE),F167))</f>
        <v>9778170916</v>
      </c>
      <c r="H167" s="26">
        <v>0.5</v>
      </c>
    </row>
    <row r="168" spans="1:8" x14ac:dyDescent="0.25">
      <c r="B168" s="27">
        <v>2</v>
      </c>
      <c r="C168" s="27" t="s">
        <v>45</v>
      </c>
      <c r="D168" s="27" t="s">
        <v>79</v>
      </c>
      <c r="E168" s="27">
        <f t="shared" si="9"/>
        <v>9832209994</v>
      </c>
      <c r="F168" s="27">
        <v>470</v>
      </c>
      <c r="G168" s="27">
        <f>IFERROR(VLOOKUP(C168,III!$C$3:$E$421,3,FALSE),IFERROR(VLOOKUP(C168,IV!$C$3:$E$490,3,FALSE),F168))</f>
        <v>9832209994</v>
      </c>
      <c r="H168" s="26">
        <v>0.5</v>
      </c>
    </row>
    <row r="169" spans="1:8" x14ac:dyDescent="0.25">
      <c r="B169" s="27"/>
      <c r="C169" s="27" t="s">
        <v>92</v>
      </c>
      <c r="D169" s="27" t="s">
        <v>79</v>
      </c>
      <c r="E169" s="27">
        <f t="shared" si="9"/>
        <v>9074720951</v>
      </c>
      <c r="F169" s="27">
        <v>489</v>
      </c>
      <c r="G169" s="27">
        <f>IFERROR(VLOOKUP(C169,III!$C$3:$E$421,3,FALSE),IFERROR(VLOOKUP(C169,IV!$C$3:$E$490,3,FALSE),F169))</f>
        <v>9074720951</v>
      </c>
      <c r="H169" s="26">
        <v>0.5</v>
      </c>
    </row>
    <row r="170" spans="1:8" x14ac:dyDescent="0.25">
      <c r="B170" s="27" t="s">
        <v>40</v>
      </c>
      <c r="C170" s="27" t="s">
        <v>124</v>
      </c>
      <c r="D170" s="27" t="s">
        <v>74</v>
      </c>
      <c r="E170" s="27">
        <f t="shared" si="9"/>
        <v>10699885965</v>
      </c>
      <c r="F170" s="27">
        <v>397</v>
      </c>
      <c r="G170" s="27">
        <f>IFERROR(VLOOKUP(C170,III!$C$3:$E$421,3,FALSE),IFERROR(VLOOKUP(C170,IV!$C$3:$E$490,3,FALSE),F170))</f>
        <v>10699885965</v>
      </c>
      <c r="H170" s="26">
        <v>0.5</v>
      </c>
    </row>
    <row r="171" spans="1:8" x14ac:dyDescent="0.25">
      <c r="B171" s="27"/>
      <c r="C171" s="27" t="s">
        <v>226</v>
      </c>
      <c r="D171" s="27" t="s">
        <v>74</v>
      </c>
      <c r="E171" s="27">
        <f t="shared" si="9"/>
        <v>9418665999</v>
      </c>
      <c r="F171" s="27">
        <v>486</v>
      </c>
      <c r="G171" s="27">
        <f>IFERROR(VLOOKUP(C171,III!$C$3:$E$421,3,FALSE),IFERROR(VLOOKUP(C171,IV!$C$3:$E$490,3,FALSE),F171))</f>
        <v>9418665999</v>
      </c>
      <c r="H171" s="26">
        <v>0.5</v>
      </c>
    </row>
    <row r="172" spans="1:8" x14ac:dyDescent="0.25">
      <c r="B172" s="27" t="s">
        <v>40</v>
      </c>
      <c r="C172" s="27" t="s">
        <v>258</v>
      </c>
      <c r="D172" s="27" t="s">
        <v>74</v>
      </c>
      <c r="E172" s="27">
        <f t="shared" si="9"/>
        <v>117766023</v>
      </c>
      <c r="F172" s="27">
        <v>442</v>
      </c>
      <c r="G172" s="27">
        <f>IFERROR(VLOOKUP(C172,III!$C$3:$E$421,3,FALSE),IFERROR(VLOOKUP(C172,IV!$C$3:$E$490,3,FALSE),F172))</f>
        <v>117766023</v>
      </c>
      <c r="H172" s="26">
        <v>0.5</v>
      </c>
    </row>
    <row r="173" spans="1:8" x14ac:dyDescent="0.25">
      <c r="B173" s="27"/>
      <c r="C173" s="27" t="s">
        <v>225</v>
      </c>
      <c r="D173" s="27" t="s">
        <v>74</v>
      </c>
      <c r="E173" s="27">
        <f t="shared" si="9"/>
        <v>11859982921</v>
      </c>
      <c r="F173" s="27">
        <v>332</v>
      </c>
      <c r="G173" s="27">
        <f>IFERROR(VLOOKUP(C173,III!$C$3:$E$421,3,FALSE),IFERROR(VLOOKUP(C173,IV!$C$3:$E$490,3,FALSE),F173))</f>
        <v>11859982921</v>
      </c>
      <c r="H173" s="26">
        <v>0.5</v>
      </c>
    </row>
    <row r="174" spans="1:8" x14ac:dyDescent="0.25">
      <c r="B174" s="27" t="s">
        <v>129</v>
      </c>
      <c r="C174" s="27" t="s">
        <v>133</v>
      </c>
      <c r="D174" s="27" t="s">
        <v>72</v>
      </c>
      <c r="E174" s="27">
        <f t="shared" si="9"/>
        <v>6805801</v>
      </c>
      <c r="F174" s="27">
        <v>383</v>
      </c>
      <c r="G174" s="27">
        <f>IFERROR(VLOOKUP(C174,III!$C$3:$E$421,3,FALSE),IFERROR(VLOOKUP(C174,IV!$C$3:$E$490,3,FALSE),F174))</f>
        <v>6805801</v>
      </c>
      <c r="H174" s="26">
        <v>0.5</v>
      </c>
    </row>
    <row r="175" spans="1:8" x14ac:dyDescent="0.25">
      <c r="C175" s="27" t="s">
        <v>88</v>
      </c>
      <c r="D175" s="27" t="s">
        <v>72</v>
      </c>
      <c r="E175" s="27" t="str">
        <f t="shared" si="9"/>
        <v>099372649-60</v>
      </c>
      <c r="F175" s="27">
        <v>507</v>
      </c>
      <c r="G175" s="27" t="str">
        <f>IFERROR(VLOOKUP(C175,III!$C$3:$E$421,3,FALSE),IFERROR(VLOOKUP(C175,IV!$C$3:$E$490,3,FALSE),F175))</f>
        <v>099372649-60</v>
      </c>
      <c r="H175" s="26">
        <v>0.5</v>
      </c>
    </row>
    <row r="176" spans="1:8" x14ac:dyDescent="0.25">
      <c r="B176" s="27" t="s">
        <v>129</v>
      </c>
      <c r="C176" s="27" t="s">
        <v>174</v>
      </c>
      <c r="D176" s="27" t="s">
        <v>79</v>
      </c>
      <c r="E176" s="27">
        <f t="shared" si="9"/>
        <v>8892889923</v>
      </c>
      <c r="F176" s="27">
        <v>550</v>
      </c>
      <c r="G176" s="27">
        <f>IFERROR(VLOOKUP(C176,III!$C$3:$E$421,3,FALSE),IFERROR(VLOOKUP(C176,IV!$C$3:$E$490,3,FALSE),F176))</f>
        <v>8892889923</v>
      </c>
      <c r="H176" s="26">
        <v>0.5</v>
      </c>
    </row>
    <row r="177" spans="1:8" x14ac:dyDescent="0.25">
      <c r="C177" s="27" t="s">
        <v>93</v>
      </c>
      <c r="D177" s="27" t="s">
        <v>79</v>
      </c>
      <c r="E177" s="27">
        <f t="shared" si="9"/>
        <v>8103866903</v>
      </c>
      <c r="F177" s="27">
        <v>514</v>
      </c>
      <c r="G177" s="27">
        <f>IFERROR(VLOOKUP(C177,III!$C$3:$E$421,3,FALSE),IFERROR(VLOOKUP(C177,IV!$C$3:$E$490,3,FALSE),F177))</f>
        <v>8103866903</v>
      </c>
      <c r="H177" s="26">
        <v>0.5</v>
      </c>
    </row>
    <row r="178" spans="1:8" x14ac:dyDescent="0.25">
      <c r="B178" s="27">
        <v>7</v>
      </c>
      <c r="C178" s="27" t="s">
        <v>130</v>
      </c>
      <c r="D178" s="27" t="s">
        <v>77</v>
      </c>
      <c r="E178" s="27">
        <f t="shared" si="9"/>
        <v>577</v>
      </c>
      <c r="F178" s="27">
        <v>577</v>
      </c>
      <c r="G178" s="27">
        <f>IFERROR(VLOOKUP(C178,III!$C$3:$E$421,3,FALSE),IFERROR(VLOOKUP(C178,IV!$C$3:$E$490,3,FALSE),F178))</f>
        <v>577</v>
      </c>
      <c r="H178" s="26">
        <v>0.5</v>
      </c>
    </row>
    <row r="179" spans="1:8" x14ac:dyDescent="0.25">
      <c r="C179" s="27" t="s">
        <v>95</v>
      </c>
      <c r="D179" s="27" t="s">
        <v>77</v>
      </c>
      <c r="E179" s="27">
        <f t="shared" si="9"/>
        <v>12288277963</v>
      </c>
      <c r="F179" s="27">
        <v>560</v>
      </c>
      <c r="G179" s="27">
        <f>IFERROR(VLOOKUP(C179,III!$C$3:$E$421,3,FALSE),IFERROR(VLOOKUP(C179,IV!$C$3:$E$490,3,FALSE),F179))</f>
        <v>12288277963</v>
      </c>
      <c r="H179" s="26">
        <v>0.5</v>
      </c>
    </row>
    <row r="180" spans="1:8" x14ac:dyDescent="0.25">
      <c r="A180" s="27" t="s">
        <v>175</v>
      </c>
      <c r="E180" s="27">
        <f t="shared" si="9"/>
        <v>0</v>
      </c>
      <c r="G180" s="27">
        <f>IFERROR(VLOOKUP(C180,III!$C$3:$E$421,3,FALSE),IFERROR(VLOOKUP(C180,IV!$C$3:$E$490,3,FALSE),F180))</f>
        <v>0</v>
      </c>
      <c r="H180" s="26">
        <v>0.5</v>
      </c>
    </row>
    <row r="181" spans="1:8" x14ac:dyDescent="0.25">
      <c r="B181" s="27" t="s">
        <v>0</v>
      </c>
      <c r="C181" s="27" t="s">
        <v>46</v>
      </c>
      <c r="D181" s="27" t="s">
        <v>1</v>
      </c>
      <c r="E181" s="27" t="str">
        <f t="shared" si="9"/>
        <v>Member ID</v>
      </c>
      <c r="F181" s="27" t="s">
        <v>2</v>
      </c>
      <c r="G181" s="27" t="str">
        <f>IFERROR(VLOOKUP(C181,III!$C$3:$E$421,3,FALSE),IFERROR(VLOOKUP(C181,IV!$C$3:$E$490,3,FALSE),F181))</f>
        <v>Member ID</v>
      </c>
      <c r="H181" s="26">
        <v>0.5</v>
      </c>
    </row>
    <row r="182" spans="1:8" x14ac:dyDescent="0.25">
      <c r="B182" s="27">
        <v>1</v>
      </c>
      <c r="C182" s="27" t="s">
        <v>13</v>
      </c>
      <c r="D182" s="27" t="s">
        <v>72</v>
      </c>
      <c r="E182" s="27">
        <f t="shared" si="9"/>
        <v>6152040</v>
      </c>
      <c r="F182" s="27">
        <v>211</v>
      </c>
      <c r="G182" s="27">
        <f>IFERROR(VLOOKUP(C182,III!$C$3:$E$421,3,FALSE),IFERROR(VLOOKUP(C182,IV!$C$3:$E$490,3,FALSE),F182))</f>
        <v>6152040</v>
      </c>
      <c r="H182" s="26">
        <v>0.5</v>
      </c>
    </row>
    <row r="183" spans="1:8" x14ac:dyDescent="0.25">
      <c r="C183" s="27" t="s">
        <v>176</v>
      </c>
      <c r="D183" s="27" t="s">
        <v>72</v>
      </c>
      <c r="E183" s="27">
        <f t="shared" si="9"/>
        <v>6665906</v>
      </c>
      <c r="F183" s="27">
        <v>85</v>
      </c>
      <c r="G183" s="27">
        <f>IFERROR(VLOOKUP(C183,III!$C$3:$E$421,3,FALSE),IFERROR(VLOOKUP(C183,IV!$C$3:$E$490,3,FALSE),F183))</f>
        <v>6665906</v>
      </c>
      <c r="H183" s="26">
        <v>0.5</v>
      </c>
    </row>
    <row r="184" spans="1:8" x14ac:dyDescent="0.25">
      <c r="B184" s="27">
        <v>2</v>
      </c>
      <c r="C184" s="27" t="s">
        <v>14</v>
      </c>
      <c r="D184" s="27" t="s">
        <v>79</v>
      </c>
      <c r="E184" s="27">
        <f t="shared" si="9"/>
        <v>9075246994</v>
      </c>
      <c r="F184" s="27">
        <v>163</v>
      </c>
      <c r="G184" s="27">
        <f>IFERROR(VLOOKUP(C184,III!$C$3:$E$421,3,FALSE),IFERROR(VLOOKUP(C184,IV!$C$3:$E$490,3,FALSE),F184))</f>
        <v>9075246994</v>
      </c>
      <c r="H184" s="26">
        <v>0.5</v>
      </c>
    </row>
    <row r="185" spans="1:8" x14ac:dyDescent="0.25">
      <c r="B185" s="27"/>
      <c r="C185" s="27" t="s">
        <v>48</v>
      </c>
      <c r="D185" s="27" t="s">
        <v>79</v>
      </c>
      <c r="E185" s="27">
        <f t="shared" si="9"/>
        <v>10632990988</v>
      </c>
      <c r="F185" s="27">
        <v>471</v>
      </c>
      <c r="G185" s="27">
        <f>IFERROR(VLOOKUP(C185,III!$C$3:$E$421,3,FALSE),IFERROR(VLOOKUP(C185,IV!$C$3:$E$490,3,FALSE),F185))</f>
        <v>10632990988</v>
      </c>
      <c r="H185" s="26">
        <v>0.5</v>
      </c>
    </row>
    <row r="186" spans="1:8" x14ac:dyDescent="0.25">
      <c r="B186" s="27" t="s">
        <v>40</v>
      </c>
      <c r="C186" s="27" t="s">
        <v>138</v>
      </c>
      <c r="D186" s="27" t="s">
        <v>77</v>
      </c>
      <c r="E186" s="27">
        <f t="shared" si="9"/>
        <v>12288296917</v>
      </c>
      <c r="F186" s="27">
        <v>498</v>
      </c>
      <c r="G186" s="27">
        <f>IFERROR(VLOOKUP(C186,III!$C$3:$E$421,3,FALSE),IFERROR(VLOOKUP(C186,IV!$C$3:$E$490,3,FALSE),F186))</f>
        <v>12288296917</v>
      </c>
      <c r="H186" s="26">
        <v>0.5</v>
      </c>
    </row>
    <row r="187" spans="1:8" x14ac:dyDescent="0.25">
      <c r="B187" s="27"/>
      <c r="C187" s="27" t="s">
        <v>177</v>
      </c>
      <c r="D187" s="27" t="s">
        <v>77</v>
      </c>
      <c r="E187" s="27">
        <f t="shared" si="9"/>
        <v>10061153907</v>
      </c>
      <c r="F187" s="27">
        <v>348</v>
      </c>
      <c r="G187" s="27">
        <f>IFERROR(VLOOKUP(C187,III!$C$3:$E$421,3,FALSE),IFERROR(VLOOKUP(C187,IV!$C$3:$E$490,3,FALSE),F187))</f>
        <v>10061153907</v>
      </c>
      <c r="H187" s="26">
        <v>0.5</v>
      </c>
    </row>
    <row r="188" spans="1:8" x14ac:dyDescent="0.25">
      <c r="B188" s="27" t="s">
        <v>40</v>
      </c>
      <c r="C188" s="27" t="s">
        <v>259</v>
      </c>
      <c r="D188" s="27" t="s">
        <v>74</v>
      </c>
      <c r="E188" s="27">
        <f t="shared" si="9"/>
        <v>11907818910</v>
      </c>
      <c r="F188" s="27">
        <v>333</v>
      </c>
      <c r="G188" s="27">
        <f>IFERROR(VLOOKUP(C188,III!$C$3:$E$421,3,FALSE),IFERROR(VLOOKUP(C188,IV!$C$3:$E$490,3,FALSE),F188))</f>
        <v>11907818910</v>
      </c>
      <c r="H188" s="26">
        <v>0.5</v>
      </c>
    </row>
    <row r="189" spans="1:8" x14ac:dyDescent="0.25">
      <c r="B189" s="27"/>
      <c r="C189" s="27" t="s">
        <v>5</v>
      </c>
      <c r="D189" s="27" t="s">
        <v>74</v>
      </c>
      <c r="E189" s="27">
        <f t="shared" si="9"/>
        <v>6822727</v>
      </c>
      <c r="F189" s="27">
        <v>217</v>
      </c>
      <c r="G189" s="27">
        <f>IFERROR(VLOOKUP(C189,III!$C$3:$E$421,3,FALSE),IFERROR(VLOOKUP(C189,IV!$C$3:$E$490,3,FALSE),F189))</f>
        <v>6822727</v>
      </c>
      <c r="H189" s="26">
        <v>0.5</v>
      </c>
    </row>
    <row r="190" spans="1:8" x14ac:dyDescent="0.25">
      <c r="B190" s="27" t="s">
        <v>3</v>
      </c>
      <c r="C190" s="27" t="s">
        <v>12</v>
      </c>
      <c r="D190" s="27" t="s">
        <v>71</v>
      </c>
      <c r="E190" s="27">
        <f t="shared" si="9"/>
        <v>10926591967</v>
      </c>
      <c r="F190" s="27">
        <v>223</v>
      </c>
      <c r="G190" s="27">
        <f>IFERROR(VLOOKUP(C190,III!$C$3:$E$421,3,FALSE),IFERROR(VLOOKUP(C190,IV!$C$3:$E$490,3,FALSE),F190))</f>
        <v>10926591967</v>
      </c>
      <c r="H190" s="26">
        <v>0.5</v>
      </c>
    </row>
    <row r="191" spans="1:8" x14ac:dyDescent="0.25">
      <c r="C191" s="27" t="s">
        <v>178</v>
      </c>
      <c r="D191" s="27" t="s">
        <v>71</v>
      </c>
      <c r="E191" s="27">
        <f t="shared" si="9"/>
        <v>12069168930</v>
      </c>
      <c r="F191" s="27">
        <v>415</v>
      </c>
      <c r="G191" s="27">
        <f>IFERROR(VLOOKUP(C191,III!$C$3:$E$421,3,FALSE),IFERROR(VLOOKUP(C191,IV!$C$3:$E$490,3,FALSE),F191))</f>
        <v>12069168930</v>
      </c>
      <c r="H191" s="26">
        <v>0.5</v>
      </c>
    </row>
    <row r="192" spans="1:8" x14ac:dyDescent="0.25">
      <c r="B192" s="27" t="s">
        <v>3</v>
      </c>
      <c r="C192" s="27" t="s">
        <v>179</v>
      </c>
      <c r="D192" s="27" t="s">
        <v>79</v>
      </c>
      <c r="E192" s="27">
        <f t="shared" si="9"/>
        <v>473</v>
      </c>
      <c r="F192" s="27">
        <v>473</v>
      </c>
      <c r="G192" s="27">
        <f>IFERROR(VLOOKUP(C192,III!$C$3:$E$421,3,FALSE),IFERROR(VLOOKUP(C192,IV!$C$3:$E$490,3,FALSE),F192))</f>
        <v>473</v>
      </c>
      <c r="H192" s="26">
        <v>0.5</v>
      </c>
    </row>
    <row r="193" spans="1:8" x14ac:dyDescent="0.25">
      <c r="C193" s="27" t="s">
        <v>180</v>
      </c>
      <c r="D193" s="27" t="s">
        <v>72</v>
      </c>
      <c r="E193" s="27">
        <f t="shared" si="9"/>
        <v>6068569</v>
      </c>
      <c r="F193" s="27">
        <v>118</v>
      </c>
      <c r="G193" s="27">
        <f>IFERROR(VLOOKUP(C193,III!$C$3:$E$421,3,FALSE),IFERROR(VLOOKUP(C193,IV!$C$3:$E$490,3,FALSE),F193))</f>
        <v>6068569</v>
      </c>
      <c r="H193" s="26">
        <v>0.5</v>
      </c>
    </row>
    <row r="194" spans="1:8" x14ac:dyDescent="0.25">
      <c r="B194" s="27" t="s">
        <v>3</v>
      </c>
      <c r="C194" s="27" t="s">
        <v>53</v>
      </c>
      <c r="D194" s="27" t="s">
        <v>79</v>
      </c>
      <c r="E194" s="27">
        <f t="shared" si="9"/>
        <v>11361960990</v>
      </c>
      <c r="F194" s="27">
        <v>433</v>
      </c>
      <c r="G194" s="27">
        <f>IFERROR(VLOOKUP(C194,III!$C$3:$E$421,3,FALSE),IFERROR(VLOOKUP(C194,IV!$C$3:$E$490,3,FALSE),F194))</f>
        <v>11361960990</v>
      </c>
      <c r="H194" s="26">
        <v>0.5</v>
      </c>
    </row>
    <row r="195" spans="1:8" x14ac:dyDescent="0.25">
      <c r="C195" s="27" t="s">
        <v>54</v>
      </c>
      <c r="D195" s="27" t="s">
        <v>79</v>
      </c>
      <c r="E195" s="27">
        <f t="shared" si="9"/>
        <v>9310989980</v>
      </c>
      <c r="F195" s="27">
        <v>76</v>
      </c>
      <c r="G195" s="27">
        <f>IFERROR(VLOOKUP(C195,III!$C$3:$E$421,3,FALSE),IFERROR(VLOOKUP(C195,IV!$C$3:$E$490,3,FALSE),F195))</f>
        <v>9310989980</v>
      </c>
      <c r="H195" s="26">
        <v>0.5</v>
      </c>
    </row>
    <row r="196" spans="1:8" x14ac:dyDescent="0.25">
      <c r="B196" s="27" t="s">
        <v>3</v>
      </c>
      <c r="C196" s="27" t="s">
        <v>181</v>
      </c>
      <c r="D196" s="27" t="s">
        <v>74</v>
      </c>
      <c r="E196" s="27">
        <f t="shared" ref="E196:E259" si="10">G196</f>
        <v>510</v>
      </c>
      <c r="F196" s="27">
        <v>510</v>
      </c>
      <c r="G196" s="27">
        <f>IFERROR(VLOOKUP(C196,III!$C$3:$E$421,3,FALSE),IFERROR(VLOOKUP(C196,IV!$C$3:$E$490,3,FALSE),F196))</f>
        <v>510</v>
      </c>
      <c r="H196" s="26">
        <v>0.5</v>
      </c>
    </row>
    <row r="197" spans="1:8" x14ac:dyDescent="0.25">
      <c r="C197" s="27" t="s">
        <v>182</v>
      </c>
      <c r="D197" s="27" t="s">
        <v>74</v>
      </c>
      <c r="E197" s="27">
        <f t="shared" si="10"/>
        <v>548</v>
      </c>
      <c r="F197" s="27">
        <v>548</v>
      </c>
      <c r="G197" s="27">
        <f>IFERROR(VLOOKUP(C197,III!$C$3:$E$421,3,FALSE),IFERROR(VLOOKUP(C197,IV!$C$3:$E$490,3,FALSE),F197))</f>
        <v>548</v>
      </c>
      <c r="H197" s="26">
        <v>0.5</v>
      </c>
    </row>
    <row r="198" spans="1:8" x14ac:dyDescent="0.25">
      <c r="B198" s="27" t="s">
        <v>4</v>
      </c>
      <c r="C198" s="27" t="s">
        <v>137</v>
      </c>
      <c r="D198" s="27" t="s">
        <v>77</v>
      </c>
      <c r="E198" s="27">
        <f t="shared" si="10"/>
        <v>554</v>
      </c>
      <c r="F198" s="27">
        <v>554</v>
      </c>
      <c r="G198" s="27">
        <f>IFERROR(VLOOKUP(C198,III!$C$3:$E$421,3,FALSE),IFERROR(VLOOKUP(C198,IV!$C$3:$E$490,3,FALSE),F198))</f>
        <v>554</v>
      </c>
      <c r="H198" s="26">
        <v>0.5</v>
      </c>
    </row>
    <row r="199" spans="1:8" x14ac:dyDescent="0.25">
      <c r="C199" s="27" t="s">
        <v>98</v>
      </c>
      <c r="D199" s="27" t="s">
        <v>77</v>
      </c>
      <c r="E199" s="27">
        <f t="shared" si="10"/>
        <v>9041854940</v>
      </c>
      <c r="F199" s="27">
        <v>564</v>
      </c>
      <c r="G199" s="27">
        <f>IFERROR(VLOOKUP(C199,III!$C$3:$E$421,3,FALSE),IFERROR(VLOOKUP(C199,IV!$C$3:$E$490,3,FALSE),F199))</f>
        <v>9041854940</v>
      </c>
      <c r="H199" s="26">
        <v>0.5</v>
      </c>
    </row>
    <row r="200" spans="1:8" x14ac:dyDescent="0.25">
      <c r="A200" s="27" t="s">
        <v>183</v>
      </c>
      <c r="E200" s="27">
        <f t="shared" si="10"/>
        <v>0</v>
      </c>
      <c r="G200" s="27">
        <f>IFERROR(VLOOKUP(C200,III!$C$3:$E$421,3,FALSE),IFERROR(VLOOKUP(C200,IV!$C$3:$E$490,3,FALSE),F200))</f>
        <v>0</v>
      </c>
      <c r="H200" s="26">
        <v>0.5</v>
      </c>
    </row>
    <row r="201" spans="1:8" x14ac:dyDescent="0.25">
      <c r="B201" s="27" t="s">
        <v>0</v>
      </c>
      <c r="C201" s="27" t="s">
        <v>46</v>
      </c>
      <c r="D201" s="27" t="s">
        <v>1</v>
      </c>
      <c r="E201" s="27" t="str">
        <f t="shared" si="10"/>
        <v>Member ID</v>
      </c>
      <c r="F201" s="27" t="s">
        <v>2</v>
      </c>
      <c r="G201" s="27" t="str">
        <f>IFERROR(VLOOKUP(C201,III!$C$3:$E$421,3,FALSE),IFERROR(VLOOKUP(C201,IV!$C$3:$E$490,3,FALSE),F201))</f>
        <v>Member ID</v>
      </c>
      <c r="H201" s="26">
        <v>0.5</v>
      </c>
    </row>
    <row r="202" spans="1:8" x14ac:dyDescent="0.25">
      <c r="B202" s="27">
        <v>1</v>
      </c>
      <c r="C202" s="27" t="s">
        <v>55</v>
      </c>
      <c r="D202" s="27" t="s">
        <v>74</v>
      </c>
      <c r="E202" s="27">
        <f t="shared" si="10"/>
        <v>11776674952</v>
      </c>
      <c r="F202" s="27">
        <v>139</v>
      </c>
      <c r="G202" s="27">
        <f>IFERROR(VLOOKUP(C202,III!$C$3:$E$421,3,FALSE),IFERROR(VLOOKUP(C202,IV!$C$3:$E$490,3,FALSE),F202))</f>
        <v>11776674952</v>
      </c>
      <c r="H202" s="26">
        <v>0.5</v>
      </c>
    </row>
    <row r="203" spans="1:8" x14ac:dyDescent="0.25">
      <c r="C203" s="27" t="s">
        <v>43</v>
      </c>
      <c r="D203" s="27" t="s">
        <v>74</v>
      </c>
      <c r="E203" s="27">
        <f t="shared" si="10"/>
        <v>11316148955</v>
      </c>
      <c r="F203" s="27">
        <v>338</v>
      </c>
      <c r="G203" s="27">
        <f>IFERROR(VLOOKUP(C203,III!$C$3:$E$421,3,FALSE),IFERROR(VLOOKUP(C203,IV!$C$3:$E$490,3,FALSE),F203))</f>
        <v>11316148955</v>
      </c>
      <c r="H203" s="26">
        <v>0.5</v>
      </c>
    </row>
    <row r="204" spans="1:8" x14ac:dyDescent="0.25">
      <c r="B204" s="27">
        <v>2</v>
      </c>
      <c r="C204" s="27" t="s">
        <v>184</v>
      </c>
      <c r="D204" s="27" t="s">
        <v>71</v>
      </c>
      <c r="E204" s="27">
        <f t="shared" si="10"/>
        <v>9301515938</v>
      </c>
      <c r="F204" s="27">
        <v>404</v>
      </c>
      <c r="G204" s="27">
        <f>IFERROR(VLOOKUP(C204,III!$C$3:$E$421,3,FALSE),IFERROR(VLOOKUP(C204,IV!$C$3:$E$490,3,FALSE),F204))</f>
        <v>9301515938</v>
      </c>
      <c r="H204" s="26">
        <v>0.5</v>
      </c>
    </row>
    <row r="205" spans="1:8" x14ac:dyDescent="0.25">
      <c r="B205" s="27"/>
      <c r="C205" s="27" t="s">
        <v>185</v>
      </c>
      <c r="D205" s="27" t="s">
        <v>71</v>
      </c>
      <c r="E205" s="27">
        <f t="shared" si="10"/>
        <v>12069178900</v>
      </c>
      <c r="F205" s="27">
        <v>414</v>
      </c>
      <c r="G205" s="27">
        <f>IFERROR(VLOOKUP(C205,III!$C$3:$E$421,3,FALSE),IFERROR(VLOOKUP(C205,IV!$C$3:$E$490,3,FALSE),F205))</f>
        <v>12069178900</v>
      </c>
      <c r="H205" s="26">
        <v>0.5</v>
      </c>
    </row>
    <row r="206" spans="1:8" x14ac:dyDescent="0.25">
      <c r="A206" s="27" t="s">
        <v>186</v>
      </c>
      <c r="E206" s="27">
        <f t="shared" si="10"/>
        <v>0</v>
      </c>
      <c r="G206" s="27">
        <f>IFERROR(VLOOKUP(C206,III!$C$3:$E$421,3,FALSE),IFERROR(VLOOKUP(C206,IV!$C$3:$E$490,3,FALSE),F206))</f>
        <v>0</v>
      </c>
    </row>
    <row r="207" spans="1:8" x14ac:dyDescent="0.25">
      <c r="B207" s="27" t="s">
        <v>0</v>
      </c>
      <c r="C207" s="27" t="s">
        <v>46</v>
      </c>
      <c r="D207" s="27" t="s">
        <v>1</v>
      </c>
      <c r="E207" s="27" t="str">
        <f t="shared" si="10"/>
        <v>Member ID</v>
      </c>
      <c r="F207" s="27" t="s">
        <v>2</v>
      </c>
      <c r="G207" s="27" t="str">
        <f>IFERROR(VLOOKUP(C207,III!$C$3:$E$421,3,FALSE),IFERROR(VLOOKUP(C207,IV!$C$3:$E$490,3,FALSE),F207))</f>
        <v>Member ID</v>
      </c>
    </row>
    <row r="208" spans="1:8" x14ac:dyDescent="0.25">
      <c r="B208" s="27">
        <v>1</v>
      </c>
      <c r="C208" s="27" t="s">
        <v>167</v>
      </c>
      <c r="D208" s="27" t="s">
        <v>72</v>
      </c>
      <c r="E208" s="27" t="str">
        <f t="shared" si="10"/>
        <v>2662880-5</v>
      </c>
      <c r="F208" s="27">
        <v>258</v>
      </c>
      <c r="G208" s="27" t="str">
        <f>IFERROR(VLOOKUP(C208,III!$C$3:$E$421,3,FALSE),IFERROR(VLOOKUP(C208,IV!$C$3:$E$490,3,FALSE),F208))</f>
        <v>2662880-5</v>
      </c>
      <c r="H208" s="26">
        <v>1</v>
      </c>
    </row>
    <row r="209" spans="1:8" x14ac:dyDescent="0.25">
      <c r="B209" s="27">
        <v>2</v>
      </c>
      <c r="C209" s="27" t="s">
        <v>283</v>
      </c>
      <c r="D209" s="27" t="s">
        <v>74</v>
      </c>
      <c r="E209" s="27">
        <f t="shared" si="10"/>
        <v>2607826969</v>
      </c>
      <c r="F209" s="27">
        <v>260</v>
      </c>
      <c r="G209" s="27">
        <f>IFERROR(VLOOKUP(C209,III!$C$3:$E$421,3,FALSE),IFERROR(VLOOKUP(C209,IV!$C$3:$E$490,3,FALSE),F209))</f>
        <v>2607826969</v>
      </c>
      <c r="H209" s="26">
        <v>1</v>
      </c>
    </row>
    <row r="210" spans="1:8" x14ac:dyDescent="0.25">
      <c r="B210" s="27">
        <v>3</v>
      </c>
      <c r="C210" s="27" t="s">
        <v>285</v>
      </c>
      <c r="D210" s="27" t="s">
        <v>74</v>
      </c>
      <c r="E210" s="27">
        <f t="shared" si="10"/>
        <v>6629528980</v>
      </c>
      <c r="F210" s="27">
        <v>219</v>
      </c>
      <c r="G210" s="27">
        <f>IFERROR(VLOOKUP(C210,III!$C$3:$E$421,3,FALSE),IFERROR(VLOOKUP(C210,IV!$C$3:$E$490,3,FALSE),F210))</f>
        <v>6629528980</v>
      </c>
      <c r="H210" s="26">
        <v>1</v>
      </c>
    </row>
    <row r="211" spans="1:8" x14ac:dyDescent="0.25">
      <c r="A211" s="27" t="s">
        <v>187</v>
      </c>
      <c r="E211" s="27">
        <f t="shared" si="10"/>
        <v>0</v>
      </c>
      <c r="G211" s="27">
        <f>IFERROR(VLOOKUP(C211,III!$C$3:$E$421,3,FALSE),IFERROR(VLOOKUP(C211,IV!$C$3:$E$490,3,FALSE),F211))</f>
        <v>0</v>
      </c>
      <c r="H211" s="26">
        <v>1</v>
      </c>
    </row>
    <row r="212" spans="1:8" x14ac:dyDescent="0.25">
      <c r="B212" s="27" t="s">
        <v>0</v>
      </c>
      <c r="C212" s="27" t="s">
        <v>46</v>
      </c>
      <c r="D212" s="27" t="s">
        <v>1</v>
      </c>
      <c r="E212" s="27" t="str">
        <f t="shared" si="10"/>
        <v>Member ID</v>
      </c>
      <c r="F212" s="27" t="s">
        <v>2</v>
      </c>
      <c r="G212" s="27" t="str">
        <f>IFERROR(VLOOKUP(C212,III!$C$3:$E$421,3,FALSE),IFERROR(VLOOKUP(C212,IV!$C$3:$E$490,3,FALSE),F212))</f>
        <v>Member ID</v>
      </c>
      <c r="H212" s="26">
        <v>1</v>
      </c>
    </row>
    <row r="213" spans="1:8" x14ac:dyDescent="0.25">
      <c r="B213" s="27">
        <v>1</v>
      </c>
      <c r="C213" s="27" t="s">
        <v>188</v>
      </c>
      <c r="D213" s="27" t="s">
        <v>77</v>
      </c>
      <c r="E213" s="27">
        <f t="shared" si="10"/>
        <v>104</v>
      </c>
      <c r="F213" s="27">
        <v>104</v>
      </c>
      <c r="G213" s="27">
        <f>IFERROR(VLOOKUP(C213,III!$C$3:$E$421,3,FALSE),IFERROR(VLOOKUP(C213,IV!$C$3:$E$490,3,FALSE),F213))</f>
        <v>104</v>
      </c>
      <c r="H213" s="26">
        <v>1</v>
      </c>
    </row>
    <row r="214" spans="1:8" x14ac:dyDescent="0.25">
      <c r="B214" s="27">
        <v>2</v>
      </c>
      <c r="C214" s="27" t="s">
        <v>1014</v>
      </c>
      <c r="D214" s="27" t="s">
        <v>72</v>
      </c>
      <c r="E214" s="27" t="str">
        <f t="shared" si="10"/>
        <v>004954539-60</v>
      </c>
      <c r="F214" s="27">
        <v>515</v>
      </c>
      <c r="G214" s="27" t="str">
        <f>IFERROR(VLOOKUP(C214,III!$C$3:$E$421,3,FALSE),IFERROR(VLOOKUP(C214,IV!$C$3:$E$490,3,FALSE),F214))</f>
        <v>004954539-60</v>
      </c>
      <c r="H214" s="26">
        <v>1</v>
      </c>
    </row>
    <row r="215" spans="1:8" x14ac:dyDescent="0.25">
      <c r="B215" s="27">
        <v>3</v>
      </c>
      <c r="C215" s="27" t="s">
        <v>85</v>
      </c>
      <c r="D215" s="27" t="s">
        <v>74</v>
      </c>
      <c r="E215" s="27">
        <f t="shared" si="10"/>
        <v>593</v>
      </c>
      <c r="F215" s="27">
        <v>593</v>
      </c>
      <c r="G215" s="27">
        <f>IFERROR(VLOOKUP(C215,III!$C$3:$E$421,3,FALSE),IFERROR(VLOOKUP(C215,IV!$C$3:$E$490,3,FALSE),F215))</f>
        <v>593</v>
      </c>
      <c r="H215" s="26">
        <v>1</v>
      </c>
    </row>
    <row r="216" spans="1:8" x14ac:dyDescent="0.25">
      <c r="A216" s="27" t="s">
        <v>190</v>
      </c>
      <c r="E216" s="27">
        <f t="shared" si="10"/>
        <v>0</v>
      </c>
      <c r="G216" s="27">
        <f>IFERROR(VLOOKUP(C216,III!$C$3:$E$421,3,FALSE),IFERROR(VLOOKUP(C216,IV!$C$3:$E$490,3,FALSE),F216))</f>
        <v>0</v>
      </c>
      <c r="H216" s="26">
        <v>1</v>
      </c>
    </row>
    <row r="217" spans="1:8" x14ac:dyDescent="0.25">
      <c r="B217" s="27" t="s">
        <v>0</v>
      </c>
      <c r="C217" s="27" t="s">
        <v>46</v>
      </c>
      <c r="D217" s="27" t="s">
        <v>1</v>
      </c>
      <c r="E217" s="27" t="str">
        <f t="shared" si="10"/>
        <v>Member ID</v>
      </c>
      <c r="F217" s="27" t="s">
        <v>2</v>
      </c>
      <c r="G217" s="27" t="str">
        <f>IFERROR(VLOOKUP(C217,III!$C$3:$E$421,3,FALSE),IFERROR(VLOOKUP(C217,IV!$C$3:$E$490,3,FALSE),F217))</f>
        <v>Member ID</v>
      </c>
      <c r="H217" s="26">
        <v>1</v>
      </c>
    </row>
    <row r="218" spans="1:8" x14ac:dyDescent="0.25">
      <c r="B218" s="27">
        <v>1</v>
      </c>
      <c r="C218" s="27" t="s">
        <v>87</v>
      </c>
      <c r="D218" s="27" t="s">
        <v>72</v>
      </c>
      <c r="E218" s="27" t="str">
        <f t="shared" si="10"/>
        <v>124.576.419-50</v>
      </c>
      <c r="F218" s="27">
        <v>506</v>
      </c>
      <c r="G218" s="27" t="str">
        <f>IFERROR(VLOOKUP(C218,III!$C$3:$E$421,3,FALSE),IFERROR(VLOOKUP(C218,IV!$C$3:$E$490,3,FALSE),F218))</f>
        <v>124.576.419-50</v>
      </c>
      <c r="H218" s="26">
        <v>1</v>
      </c>
    </row>
    <row r="219" spans="1:8" x14ac:dyDescent="0.25">
      <c r="B219" s="27">
        <v>2</v>
      </c>
      <c r="C219" s="27" t="s">
        <v>88</v>
      </c>
      <c r="D219" s="27" t="s">
        <v>72</v>
      </c>
      <c r="E219" s="27" t="str">
        <f t="shared" si="10"/>
        <v>099372649-60</v>
      </c>
      <c r="F219" s="27">
        <v>507</v>
      </c>
      <c r="G219" s="27" t="str">
        <f>IFERROR(VLOOKUP(C219,III!$C$3:$E$421,3,FALSE),IFERROR(VLOOKUP(C219,IV!$C$3:$E$490,3,FALSE),F219))</f>
        <v>099372649-60</v>
      </c>
      <c r="H219" s="26">
        <v>1</v>
      </c>
    </row>
    <row r="220" spans="1:8" x14ac:dyDescent="0.25">
      <c r="B220" s="27" t="s">
        <v>40</v>
      </c>
      <c r="C220" s="27" t="s">
        <v>228</v>
      </c>
      <c r="D220" s="27" t="s">
        <v>79</v>
      </c>
      <c r="E220" s="27">
        <f t="shared" si="10"/>
        <v>11973814900</v>
      </c>
      <c r="F220" s="27">
        <v>551</v>
      </c>
      <c r="G220" s="27">
        <f>IFERROR(VLOOKUP(C220,III!$C$3:$E$421,3,FALSE),IFERROR(VLOOKUP(C220,IV!$C$3:$E$490,3,FALSE),F220))</f>
        <v>11973814900</v>
      </c>
      <c r="H220" s="26">
        <v>1</v>
      </c>
    </row>
    <row r="221" spans="1:8" x14ac:dyDescent="0.25">
      <c r="B221" s="27" t="s">
        <v>40</v>
      </c>
      <c r="C221" s="27" t="s">
        <v>170</v>
      </c>
      <c r="D221" s="27" t="s">
        <v>74</v>
      </c>
      <c r="E221" s="27">
        <f t="shared" si="10"/>
        <v>592</v>
      </c>
      <c r="F221" s="27">
        <v>592</v>
      </c>
      <c r="G221" s="27">
        <f>IFERROR(VLOOKUP(C221,III!$C$3:$E$421,3,FALSE),IFERROR(VLOOKUP(C221,IV!$C$3:$E$490,3,FALSE),F221))</f>
        <v>592</v>
      </c>
      <c r="H221" s="26">
        <v>1</v>
      </c>
    </row>
    <row r="222" spans="1:8" x14ac:dyDescent="0.25">
      <c r="B222" s="27" t="s">
        <v>129</v>
      </c>
      <c r="C222" s="27" t="s">
        <v>90</v>
      </c>
      <c r="D222" s="27" t="s">
        <v>77</v>
      </c>
      <c r="E222" s="27">
        <f t="shared" si="10"/>
        <v>13524332900</v>
      </c>
      <c r="F222" s="27">
        <v>575</v>
      </c>
      <c r="G222" s="27">
        <f>IFERROR(VLOOKUP(C222,III!$C$3:$E$421,3,FALSE),IFERROR(VLOOKUP(C222,IV!$C$3:$E$490,3,FALSE),F222))</f>
        <v>13524332900</v>
      </c>
      <c r="H222" s="26">
        <v>1</v>
      </c>
    </row>
    <row r="223" spans="1:8" x14ac:dyDescent="0.25">
      <c r="B223" s="27" t="s">
        <v>129</v>
      </c>
      <c r="C223" s="27" t="s">
        <v>89</v>
      </c>
      <c r="D223" s="27" t="s">
        <v>79</v>
      </c>
      <c r="E223" s="27">
        <f t="shared" si="10"/>
        <v>490</v>
      </c>
      <c r="F223" s="27">
        <v>490</v>
      </c>
      <c r="G223" s="27">
        <f>IFERROR(VLOOKUP(C223,III!$C$3:$E$421,3,FALSE),IFERROR(VLOOKUP(C223,IV!$C$3:$E$490,3,FALSE),F223))</f>
        <v>490</v>
      </c>
      <c r="H223" s="26">
        <v>1</v>
      </c>
    </row>
    <row r="224" spans="1:8" x14ac:dyDescent="0.25">
      <c r="B224" s="27" t="s">
        <v>191</v>
      </c>
      <c r="C224" s="27" t="s">
        <v>172</v>
      </c>
      <c r="D224" s="27" t="s">
        <v>79</v>
      </c>
      <c r="E224" s="27">
        <f t="shared" si="10"/>
        <v>586</v>
      </c>
      <c r="F224" s="27">
        <v>586</v>
      </c>
      <c r="G224" s="27">
        <f>IFERROR(VLOOKUP(C224,III!$C$3:$E$421,3,FALSE),IFERROR(VLOOKUP(C224,IV!$C$3:$E$490,3,FALSE),F224))</f>
        <v>586</v>
      </c>
      <c r="H224" s="26">
        <v>1</v>
      </c>
    </row>
    <row r="225" spans="1:8" x14ac:dyDescent="0.25">
      <c r="B225" s="27" t="s">
        <v>191</v>
      </c>
      <c r="C225" s="27" t="s">
        <v>819</v>
      </c>
      <c r="D225" s="27" t="s">
        <v>77</v>
      </c>
      <c r="E225" s="27">
        <f t="shared" si="10"/>
        <v>12579361901</v>
      </c>
      <c r="F225" s="27">
        <v>578</v>
      </c>
      <c r="G225" s="27">
        <f>IFERROR(VLOOKUP(C225,III!$C$3:$E$421,3,FALSE),IFERROR(VLOOKUP(C225,IV!$C$3:$E$490,3,FALSE),F225))</f>
        <v>12579361901</v>
      </c>
      <c r="H225" s="26">
        <v>1</v>
      </c>
    </row>
    <row r="226" spans="1:8" x14ac:dyDescent="0.25">
      <c r="A226" s="27" t="s">
        <v>192</v>
      </c>
      <c r="E226" s="27">
        <f t="shared" si="10"/>
        <v>0</v>
      </c>
      <c r="G226" s="27">
        <f>IFERROR(VLOOKUP(C226,III!$C$3:$E$421,3,FALSE),IFERROR(VLOOKUP(C226,IV!$C$3:$E$490,3,FALSE),F226))</f>
        <v>0</v>
      </c>
      <c r="H226" s="26">
        <v>1</v>
      </c>
    </row>
    <row r="227" spans="1:8" x14ac:dyDescent="0.25">
      <c r="B227" s="27" t="s">
        <v>0</v>
      </c>
      <c r="C227" s="27" t="s">
        <v>46</v>
      </c>
      <c r="D227" s="27" t="s">
        <v>1</v>
      </c>
      <c r="E227" s="27" t="str">
        <f t="shared" si="10"/>
        <v>Member ID</v>
      </c>
      <c r="F227" s="27" t="s">
        <v>2</v>
      </c>
      <c r="G227" s="27" t="str">
        <f>IFERROR(VLOOKUP(C227,III!$C$3:$E$421,3,FALSE),IFERROR(VLOOKUP(C227,IV!$C$3:$E$490,3,FALSE),F227))</f>
        <v>Member ID</v>
      </c>
      <c r="H227" s="26">
        <v>1</v>
      </c>
    </row>
    <row r="228" spans="1:8" x14ac:dyDescent="0.25">
      <c r="B228" s="27">
        <v>1</v>
      </c>
      <c r="C228" s="27" t="s">
        <v>225</v>
      </c>
      <c r="D228" s="27" t="s">
        <v>74</v>
      </c>
      <c r="E228" s="27">
        <f t="shared" si="10"/>
        <v>11859982921</v>
      </c>
      <c r="F228" s="27">
        <v>332</v>
      </c>
      <c r="G228" s="27">
        <f>IFERROR(VLOOKUP(C228,III!$C$3:$E$421,3,FALSE),IFERROR(VLOOKUP(C228,IV!$C$3:$E$490,3,FALSE),F228))</f>
        <v>11859982921</v>
      </c>
      <c r="H228" s="26">
        <v>1</v>
      </c>
    </row>
    <row r="229" spans="1:8" x14ac:dyDescent="0.25">
      <c r="B229" s="27">
        <v>2</v>
      </c>
      <c r="C229" s="27" t="s">
        <v>226</v>
      </c>
      <c r="D229" s="27" t="s">
        <v>74</v>
      </c>
      <c r="E229" s="27">
        <f t="shared" si="10"/>
        <v>9418665999</v>
      </c>
      <c r="F229" s="27">
        <v>486</v>
      </c>
      <c r="G229" s="27">
        <f>IFERROR(VLOOKUP(C229,III!$C$3:$E$421,3,FALSE),IFERROR(VLOOKUP(C229,IV!$C$3:$E$490,3,FALSE),F229))</f>
        <v>9418665999</v>
      </c>
      <c r="H229" s="26">
        <v>1</v>
      </c>
    </row>
    <row r="230" spans="1:8" x14ac:dyDescent="0.25">
      <c r="B230" s="27" t="s">
        <v>40</v>
      </c>
      <c r="C230" s="27" t="s">
        <v>92</v>
      </c>
      <c r="D230" s="27" t="s">
        <v>79</v>
      </c>
      <c r="E230" s="27">
        <f t="shared" si="10"/>
        <v>9074720951</v>
      </c>
      <c r="F230" s="27">
        <v>489</v>
      </c>
      <c r="G230" s="27">
        <f>IFERROR(VLOOKUP(C230,III!$C$3:$E$421,3,FALSE),IFERROR(VLOOKUP(C230,IV!$C$3:$E$490,3,FALSE),F230))</f>
        <v>9074720951</v>
      </c>
      <c r="H230" s="26">
        <v>1</v>
      </c>
    </row>
    <row r="231" spans="1:8" x14ac:dyDescent="0.25">
      <c r="B231" s="27" t="s">
        <v>40</v>
      </c>
      <c r="C231" s="27" t="s">
        <v>97</v>
      </c>
      <c r="D231" s="27" t="s">
        <v>77</v>
      </c>
      <c r="E231" s="27">
        <f t="shared" si="10"/>
        <v>904182905</v>
      </c>
      <c r="F231" s="27">
        <v>561</v>
      </c>
      <c r="G231" s="27">
        <f>IFERROR(VLOOKUP(C231,III!$C$3:$E$421,3,FALSE),IFERROR(VLOOKUP(C231,IV!$C$3:$E$490,3,FALSE),F231))</f>
        <v>904182905</v>
      </c>
      <c r="H231" s="26">
        <v>1</v>
      </c>
    </row>
    <row r="232" spans="1:8" x14ac:dyDescent="0.25">
      <c r="B232" s="27" t="s">
        <v>129</v>
      </c>
      <c r="C232" s="27" t="s">
        <v>93</v>
      </c>
      <c r="D232" s="27" t="s">
        <v>79</v>
      </c>
      <c r="E232" s="27">
        <f t="shared" si="10"/>
        <v>8103866903</v>
      </c>
      <c r="F232" s="27">
        <v>514</v>
      </c>
      <c r="G232" s="27">
        <f>IFERROR(VLOOKUP(C232,III!$C$3:$E$421,3,FALSE),IFERROR(VLOOKUP(C232,IV!$C$3:$E$490,3,FALSE),F232))</f>
        <v>8103866903</v>
      </c>
      <c r="H232" s="26">
        <v>1</v>
      </c>
    </row>
    <row r="233" spans="1:8" x14ac:dyDescent="0.25">
      <c r="B233" s="27" t="s">
        <v>129</v>
      </c>
      <c r="C233" s="27" t="s">
        <v>94</v>
      </c>
      <c r="D233" s="27" t="s">
        <v>77</v>
      </c>
      <c r="E233" s="27">
        <f t="shared" si="10"/>
        <v>9778170916</v>
      </c>
      <c r="F233" s="27">
        <v>499</v>
      </c>
      <c r="G233" s="27">
        <f>IFERROR(VLOOKUP(C233,III!$C$3:$E$421,3,FALSE),IFERROR(VLOOKUP(C233,IV!$C$3:$E$490,3,FALSE),F233))</f>
        <v>9778170916</v>
      </c>
      <c r="H233" s="26">
        <v>1</v>
      </c>
    </row>
    <row r="234" spans="1:8" x14ac:dyDescent="0.25">
      <c r="B234" s="27">
        <v>7</v>
      </c>
      <c r="C234" s="27" t="s">
        <v>95</v>
      </c>
      <c r="D234" s="27" t="s">
        <v>77</v>
      </c>
      <c r="E234" s="27">
        <f t="shared" si="10"/>
        <v>12288277963</v>
      </c>
      <c r="F234" s="27">
        <v>560</v>
      </c>
      <c r="G234" s="27">
        <f>IFERROR(VLOOKUP(C234,III!$C$3:$E$421,3,FALSE),IFERROR(VLOOKUP(C234,IV!$C$3:$E$490,3,FALSE),F234))</f>
        <v>12288277963</v>
      </c>
      <c r="H234" s="26">
        <v>1</v>
      </c>
    </row>
    <row r="235" spans="1:8" x14ac:dyDescent="0.25">
      <c r="A235" s="27" t="s">
        <v>193</v>
      </c>
      <c r="E235" s="27">
        <f t="shared" si="10"/>
        <v>0</v>
      </c>
      <c r="G235" s="27">
        <f>IFERROR(VLOOKUP(C235,III!$C$3:$E$421,3,FALSE),IFERROR(VLOOKUP(C235,IV!$C$3:$E$490,3,FALSE),F235))</f>
        <v>0</v>
      </c>
      <c r="H235" s="26">
        <v>1</v>
      </c>
    </row>
    <row r="236" spans="1:8" x14ac:dyDescent="0.25">
      <c r="B236" s="27" t="s">
        <v>0</v>
      </c>
      <c r="C236" s="27" t="s">
        <v>46</v>
      </c>
      <c r="D236" s="27" t="s">
        <v>1</v>
      </c>
      <c r="E236" s="27" t="str">
        <f t="shared" si="10"/>
        <v>Member ID</v>
      </c>
      <c r="F236" s="27" t="s">
        <v>2</v>
      </c>
      <c r="G236" s="27" t="str">
        <f>IFERROR(VLOOKUP(C236,III!$C$3:$E$421,3,FALSE),IFERROR(VLOOKUP(C236,IV!$C$3:$E$490,3,FALSE),F236))</f>
        <v>Member ID</v>
      </c>
      <c r="H236" s="26">
        <v>1</v>
      </c>
    </row>
    <row r="237" spans="1:8" x14ac:dyDescent="0.25">
      <c r="B237" s="27">
        <v>1</v>
      </c>
      <c r="C237" s="27" t="s">
        <v>176</v>
      </c>
      <c r="D237" s="27" t="s">
        <v>72</v>
      </c>
      <c r="E237" s="27">
        <f t="shared" si="10"/>
        <v>6665906</v>
      </c>
      <c r="F237" s="27">
        <v>85</v>
      </c>
      <c r="G237" s="27">
        <f>IFERROR(VLOOKUP(C237,III!$C$3:$E$421,3,FALSE),IFERROR(VLOOKUP(C237,IV!$C$3:$E$490,3,FALSE),F237))</f>
        <v>6665906</v>
      </c>
      <c r="H237" s="26">
        <v>1</v>
      </c>
    </row>
    <row r="238" spans="1:8" x14ac:dyDescent="0.25">
      <c r="B238" s="27">
        <v>2</v>
      </c>
      <c r="C238" s="27" t="s">
        <v>54</v>
      </c>
      <c r="D238" s="27" t="s">
        <v>79</v>
      </c>
      <c r="E238" s="27">
        <f t="shared" si="10"/>
        <v>9310989980</v>
      </c>
      <c r="F238" s="27">
        <v>76</v>
      </c>
      <c r="G238" s="27">
        <f>IFERROR(VLOOKUP(C238,III!$C$3:$E$421,3,FALSE),IFERROR(VLOOKUP(C238,IV!$C$3:$E$490,3,FALSE),F238))</f>
        <v>9310989980</v>
      </c>
      <c r="H238" s="26">
        <v>1</v>
      </c>
    </row>
    <row r="239" spans="1:8" x14ac:dyDescent="0.25">
      <c r="B239" s="27" t="s">
        <v>40</v>
      </c>
      <c r="C239" s="27" t="s">
        <v>48</v>
      </c>
      <c r="D239" s="27" t="s">
        <v>79</v>
      </c>
      <c r="E239" s="27">
        <f t="shared" si="10"/>
        <v>10632990988</v>
      </c>
      <c r="F239" s="27">
        <v>471</v>
      </c>
      <c r="G239" s="27">
        <f>IFERROR(VLOOKUP(C239,III!$C$3:$E$421,3,FALSE),IFERROR(VLOOKUP(C239,IV!$C$3:$E$490,3,FALSE),F239))</f>
        <v>10632990988</v>
      </c>
      <c r="H239" s="26">
        <v>1</v>
      </c>
    </row>
    <row r="240" spans="1:8" x14ac:dyDescent="0.25">
      <c r="B240" s="27" t="s">
        <v>40</v>
      </c>
      <c r="C240" s="27" t="s">
        <v>180</v>
      </c>
      <c r="D240" s="27" t="s">
        <v>72</v>
      </c>
      <c r="E240" s="27">
        <f t="shared" si="10"/>
        <v>6068569</v>
      </c>
      <c r="F240" s="27">
        <v>118</v>
      </c>
      <c r="G240" s="27">
        <f>IFERROR(VLOOKUP(C240,III!$C$3:$E$421,3,FALSE),IFERROR(VLOOKUP(C240,IV!$C$3:$E$490,3,FALSE),F240))</f>
        <v>6068569</v>
      </c>
      <c r="H240" s="26">
        <v>1</v>
      </c>
    </row>
    <row r="241" spans="1:8" x14ac:dyDescent="0.25">
      <c r="B241" s="27" t="s">
        <v>3</v>
      </c>
      <c r="C241" s="27" t="s">
        <v>177</v>
      </c>
      <c r="D241" s="27" t="s">
        <v>77</v>
      </c>
      <c r="E241" s="27">
        <f t="shared" si="10"/>
        <v>10061153907</v>
      </c>
      <c r="F241" s="27">
        <v>348</v>
      </c>
      <c r="G241" s="27">
        <f>IFERROR(VLOOKUP(C241,III!$C$3:$E$421,3,FALSE),IFERROR(VLOOKUP(C241,IV!$C$3:$E$490,3,FALSE),F241))</f>
        <v>10061153907</v>
      </c>
      <c r="H241" s="26">
        <v>1</v>
      </c>
    </row>
    <row r="242" spans="1:8" x14ac:dyDescent="0.25">
      <c r="B242" s="27" t="s">
        <v>3</v>
      </c>
      <c r="C242" s="27" t="s">
        <v>5</v>
      </c>
      <c r="D242" s="27" t="s">
        <v>74</v>
      </c>
      <c r="E242" s="27">
        <f t="shared" si="10"/>
        <v>6822727</v>
      </c>
      <c r="F242" s="27">
        <v>217</v>
      </c>
      <c r="G242" s="27">
        <f>IFERROR(VLOOKUP(C242,III!$C$3:$E$421,3,FALSE),IFERROR(VLOOKUP(C242,IV!$C$3:$E$490,3,FALSE),F242))</f>
        <v>6822727</v>
      </c>
      <c r="H242" s="26">
        <v>1</v>
      </c>
    </row>
    <row r="243" spans="1:8" x14ac:dyDescent="0.25">
      <c r="B243" s="27" t="s">
        <v>3</v>
      </c>
      <c r="C243" s="27" t="s">
        <v>178</v>
      </c>
      <c r="D243" s="27" t="s">
        <v>71</v>
      </c>
      <c r="E243" s="27">
        <f t="shared" si="10"/>
        <v>12069168930</v>
      </c>
      <c r="F243" s="27">
        <v>415</v>
      </c>
      <c r="G243" s="27">
        <f>IFERROR(VLOOKUP(C243,III!$C$3:$E$421,3,FALSE),IFERROR(VLOOKUP(C243,IV!$C$3:$E$490,3,FALSE),F243))</f>
        <v>12069168930</v>
      </c>
      <c r="H243" s="26">
        <v>1</v>
      </c>
    </row>
    <row r="244" spans="1:8" x14ac:dyDescent="0.25">
      <c r="B244" s="27" t="s">
        <v>3</v>
      </c>
      <c r="C244" s="27" t="s">
        <v>99</v>
      </c>
      <c r="D244" s="27" t="s">
        <v>77</v>
      </c>
      <c r="E244" s="27">
        <f t="shared" si="10"/>
        <v>12533659975</v>
      </c>
      <c r="F244" s="27">
        <v>576</v>
      </c>
      <c r="G244" s="27">
        <f>IFERROR(VLOOKUP(C244,III!$C$3:$E$421,3,FALSE),IFERROR(VLOOKUP(C244,IV!$C$3:$E$490,3,FALSE),F244))</f>
        <v>12533659975</v>
      </c>
      <c r="H244" s="26">
        <v>1</v>
      </c>
    </row>
    <row r="245" spans="1:8" x14ac:dyDescent="0.25">
      <c r="B245" s="27" t="s">
        <v>4</v>
      </c>
      <c r="C245" s="27" t="s">
        <v>100</v>
      </c>
      <c r="D245" s="27" t="s">
        <v>77</v>
      </c>
      <c r="E245" s="27">
        <f t="shared" si="10"/>
        <v>13008602940</v>
      </c>
      <c r="F245" s="27">
        <v>579</v>
      </c>
      <c r="G245" s="27">
        <f>IFERROR(VLOOKUP(C245,III!$C$3:$E$421,3,FALSE),IFERROR(VLOOKUP(C245,IV!$C$3:$E$490,3,FALSE),F245))</f>
        <v>13008602940</v>
      </c>
      <c r="H245" s="26">
        <v>1</v>
      </c>
    </row>
    <row r="246" spans="1:8" x14ac:dyDescent="0.25">
      <c r="B246" s="27" t="s">
        <v>4</v>
      </c>
      <c r="C246" s="27" t="s">
        <v>182</v>
      </c>
      <c r="D246" s="27" t="s">
        <v>74</v>
      </c>
      <c r="E246" s="27">
        <f t="shared" si="10"/>
        <v>548</v>
      </c>
      <c r="F246" s="27">
        <v>548</v>
      </c>
      <c r="G246" s="27">
        <f>IFERROR(VLOOKUP(C246,III!$C$3:$E$421,3,FALSE),IFERROR(VLOOKUP(C246,IV!$C$3:$E$490,3,FALSE),F246))</f>
        <v>548</v>
      </c>
      <c r="H246" s="26">
        <v>1</v>
      </c>
    </row>
    <row r="247" spans="1:8" x14ac:dyDescent="0.25">
      <c r="A247" s="27" t="s">
        <v>194</v>
      </c>
      <c r="E247" s="27">
        <f t="shared" si="10"/>
        <v>0</v>
      </c>
      <c r="G247" s="27">
        <f>IFERROR(VLOOKUP(C247,III!$C$3:$E$421,3,FALSE),IFERROR(VLOOKUP(C247,IV!$C$3:$E$490,3,FALSE),F247))</f>
        <v>0</v>
      </c>
      <c r="H247" s="26">
        <v>1</v>
      </c>
    </row>
    <row r="248" spans="1:8" x14ac:dyDescent="0.25">
      <c r="B248" s="27" t="s">
        <v>0</v>
      </c>
      <c r="C248" s="27" t="s">
        <v>46</v>
      </c>
      <c r="D248" s="27" t="s">
        <v>1</v>
      </c>
      <c r="E248" s="27" t="str">
        <f t="shared" si="10"/>
        <v>Member ID</v>
      </c>
      <c r="F248" s="27" t="s">
        <v>2</v>
      </c>
      <c r="G248" s="27" t="str">
        <f>IFERROR(VLOOKUP(C248,III!$C$3:$E$421,3,FALSE),IFERROR(VLOOKUP(C248,IV!$C$3:$E$490,3,FALSE),F248))</f>
        <v>Member ID</v>
      </c>
      <c r="H248" s="26">
        <v>1</v>
      </c>
    </row>
    <row r="249" spans="1:8" x14ac:dyDescent="0.25">
      <c r="B249" s="27">
        <v>1</v>
      </c>
      <c r="C249" s="27" t="s">
        <v>43</v>
      </c>
      <c r="D249" s="27" t="s">
        <v>74</v>
      </c>
      <c r="E249" s="27">
        <f t="shared" si="10"/>
        <v>11316148955</v>
      </c>
      <c r="F249" s="27">
        <v>338</v>
      </c>
      <c r="G249" s="27">
        <f>IFERROR(VLOOKUP(C249,III!$C$3:$E$421,3,FALSE),IFERROR(VLOOKUP(C249,IV!$C$3:$E$490,3,FALSE),F249))</f>
        <v>11316148955</v>
      </c>
      <c r="H249" s="26">
        <v>1</v>
      </c>
    </row>
    <row r="250" spans="1:8" x14ac:dyDescent="0.25">
      <c r="B250" s="27">
        <v>2</v>
      </c>
      <c r="C250" s="27" t="s">
        <v>185</v>
      </c>
      <c r="D250" s="27" t="s">
        <v>71</v>
      </c>
      <c r="E250" s="27">
        <f t="shared" si="10"/>
        <v>12069178900</v>
      </c>
      <c r="F250" s="27">
        <v>414</v>
      </c>
      <c r="G250" s="27">
        <f>IFERROR(VLOOKUP(C250,III!$C$3:$E$421,3,FALSE),IFERROR(VLOOKUP(C250,IV!$C$3:$E$490,3,FALSE),F250))</f>
        <v>12069178900</v>
      </c>
      <c r="H250" s="26">
        <v>1</v>
      </c>
    </row>
    <row r="251" spans="1:8" x14ac:dyDescent="0.25">
      <c r="A251" s="27" t="s">
        <v>195</v>
      </c>
      <c r="E251" s="27">
        <f t="shared" si="10"/>
        <v>0</v>
      </c>
      <c r="G251" s="27">
        <f>IFERROR(VLOOKUP(C251,III!$C$3:$E$421,3,FALSE),IFERROR(VLOOKUP(C251,IV!$C$3:$E$490,3,FALSE),F251))</f>
        <v>0</v>
      </c>
      <c r="H251" s="26">
        <v>1</v>
      </c>
    </row>
    <row r="252" spans="1:8" x14ac:dyDescent="0.25">
      <c r="B252" s="27" t="s">
        <v>0</v>
      </c>
      <c r="C252" s="27" t="s">
        <v>46</v>
      </c>
      <c r="D252" s="27" t="s">
        <v>1</v>
      </c>
      <c r="E252" s="27" t="str">
        <f t="shared" si="10"/>
        <v>Member ID</v>
      </c>
      <c r="F252" s="27" t="s">
        <v>2</v>
      </c>
      <c r="G252" s="27" t="str">
        <f>IFERROR(VLOOKUP(C252,III!$C$3:$E$421,3,FALSE),IFERROR(VLOOKUP(C252,IV!$C$3:$E$490,3,FALSE),F252))</f>
        <v>Member ID</v>
      </c>
      <c r="H252" s="26">
        <v>1</v>
      </c>
    </row>
    <row r="253" spans="1:8" x14ac:dyDescent="0.25">
      <c r="B253" s="27">
        <v>1</v>
      </c>
      <c r="C253" s="27" t="s">
        <v>52</v>
      </c>
      <c r="D253" s="27" t="s">
        <v>77</v>
      </c>
      <c r="E253" s="27">
        <f t="shared" si="10"/>
        <v>9000854954</v>
      </c>
      <c r="F253" s="27">
        <v>293</v>
      </c>
      <c r="G253" s="27">
        <f>IFERROR(VLOOKUP(C253,III!$C$3:$E$421,3,FALSE),IFERROR(VLOOKUP(C253,IV!$C$3:$E$490,3,FALSE),F253))</f>
        <v>9000854954</v>
      </c>
      <c r="H253" s="26">
        <v>1</v>
      </c>
    </row>
    <row r="254" spans="1:8" x14ac:dyDescent="0.25">
      <c r="B254" s="27">
        <v>2</v>
      </c>
      <c r="C254" s="27" t="s">
        <v>41</v>
      </c>
      <c r="D254" s="27" t="s">
        <v>77</v>
      </c>
      <c r="E254" s="27">
        <f t="shared" si="10"/>
        <v>350</v>
      </c>
      <c r="F254" s="27">
        <v>350</v>
      </c>
      <c r="G254" s="27">
        <f>IFERROR(VLOOKUP(C254,III!$C$3:$E$421,3,FALSE),IFERROR(VLOOKUP(C254,IV!$C$3:$E$490,3,FALSE),F254))</f>
        <v>350</v>
      </c>
      <c r="H254" s="26">
        <v>1</v>
      </c>
    </row>
    <row r="255" spans="1:8" x14ac:dyDescent="0.25">
      <c r="B255" s="27">
        <v>3</v>
      </c>
      <c r="C255" s="27" t="s">
        <v>6</v>
      </c>
      <c r="D255" s="27" t="s">
        <v>74</v>
      </c>
      <c r="E255" s="27">
        <f t="shared" si="10"/>
        <v>9017583967</v>
      </c>
      <c r="F255" s="27">
        <v>145</v>
      </c>
      <c r="G255" s="27">
        <f>IFERROR(VLOOKUP(C255,III!$C$3:$E$421,3,FALSE),IFERROR(VLOOKUP(C255,IV!$C$3:$E$490,3,FALSE),F255))</f>
        <v>9017583967</v>
      </c>
      <c r="H255" s="26">
        <v>1</v>
      </c>
    </row>
    <row r="256" spans="1:8" x14ac:dyDescent="0.25">
      <c r="A256" s="27" t="s">
        <v>196</v>
      </c>
      <c r="E256" s="27">
        <f t="shared" si="10"/>
        <v>0</v>
      </c>
      <c r="G256" s="27">
        <f>IFERROR(VLOOKUP(C256,III!$C$3:$E$421,3,FALSE),IFERROR(VLOOKUP(C256,IV!$C$3:$E$490,3,FALSE),F256))</f>
        <v>0</v>
      </c>
      <c r="H256" s="26">
        <v>1</v>
      </c>
    </row>
    <row r="257" spans="1:8" x14ac:dyDescent="0.25">
      <c r="B257" s="27" t="s">
        <v>0</v>
      </c>
      <c r="C257" s="27" t="s">
        <v>46</v>
      </c>
      <c r="D257" s="27" t="s">
        <v>1</v>
      </c>
      <c r="E257" s="27" t="str">
        <f t="shared" si="10"/>
        <v>Member ID</v>
      </c>
      <c r="F257" s="27" t="s">
        <v>2</v>
      </c>
      <c r="G257" s="27" t="str">
        <f>IFERROR(VLOOKUP(C257,III!$C$3:$E$421,3,FALSE),IFERROR(VLOOKUP(C257,IV!$C$3:$E$490,3,FALSE),F257))</f>
        <v>Member ID</v>
      </c>
      <c r="H257" s="26">
        <v>1</v>
      </c>
    </row>
    <row r="258" spans="1:8" x14ac:dyDescent="0.25">
      <c r="B258" s="27">
        <v>1</v>
      </c>
      <c r="C258" s="27" t="s">
        <v>11</v>
      </c>
      <c r="D258" s="27" t="s">
        <v>79</v>
      </c>
      <c r="E258" s="27">
        <f t="shared" si="10"/>
        <v>441203973</v>
      </c>
      <c r="F258" s="27">
        <v>81</v>
      </c>
      <c r="G258" s="27">
        <f>IFERROR(VLOOKUP(C258,III!$C$3:$E$421,3,FALSE),IFERROR(VLOOKUP(C258,IV!$C$3:$E$490,3,FALSE),F258))</f>
        <v>441203973</v>
      </c>
      <c r="H258" s="26">
        <v>1</v>
      </c>
    </row>
    <row r="259" spans="1:8" x14ac:dyDescent="0.25">
      <c r="B259" s="27">
        <v>2</v>
      </c>
      <c r="C259" s="27" t="s">
        <v>159</v>
      </c>
      <c r="D259" s="27" t="s">
        <v>74</v>
      </c>
      <c r="E259" s="27">
        <f t="shared" si="10"/>
        <v>146</v>
      </c>
      <c r="F259" s="27">
        <v>146</v>
      </c>
      <c r="G259" s="27">
        <f>IFERROR(VLOOKUP(C259,III!$C$3:$E$421,3,FALSE),IFERROR(VLOOKUP(C259,IV!$C$3:$E$490,3,FALSE),F259))</f>
        <v>146</v>
      </c>
      <c r="H259" s="26">
        <v>1</v>
      </c>
    </row>
    <row r="260" spans="1:8" x14ac:dyDescent="0.25">
      <c r="B260" s="27">
        <v>3</v>
      </c>
      <c r="C260" s="27" t="s">
        <v>9</v>
      </c>
      <c r="D260" s="27" t="s">
        <v>79</v>
      </c>
      <c r="E260" s="27">
        <f t="shared" ref="E260:E323" si="11">G260</f>
        <v>65269632934</v>
      </c>
      <c r="F260" s="27">
        <v>255</v>
      </c>
      <c r="G260" s="27">
        <f>IFERROR(VLOOKUP(C260,III!$C$3:$E$421,3,FALSE),IFERROR(VLOOKUP(C260,IV!$C$3:$E$490,3,FALSE),F260))</f>
        <v>65269632934</v>
      </c>
      <c r="H260" s="26">
        <v>1</v>
      </c>
    </row>
    <row r="261" spans="1:8" x14ac:dyDescent="0.25">
      <c r="B261" s="27">
        <v>4</v>
      </c>
      <c r="C261" s="27" t="s">
        <v>157</v>
      </c>
      <c r="D261" s="27" t="s">
        <v>74</v>
      </c>
      <c r="E261" s="27">
        <f t="shared" si="11"/>
        <v>7016848957</v>
      </c>
      <c r="F261" s="27">
        <v>182</v>
      </c>
      <c r="G261" s="27">
        <f>IFERROR(VLOOKUP(C261,III!$C$3:$E$421,3,FALSE),IFERROR(VLOOKUP(C261,IV!$C$3:$E$490,3,FALSE),F261))</f>
        <v>7016848957</v>
      </c>
      <c r="H261" s="26">
        <v>1</v>
      </c>
    </row>
    <row r="262" spans="1:8" x14ac:dyDescent="0.25">
      <c r="B262" s="27">
        <v>5</v>
      </c>
      <c r="C262" s="27" t="s">
        <v>160</v>
      </c>
      <c r="D262" s="27" t="s">
        <v>79</v>
      </c>
      <c r="E262" s="27">
        <f t="shared" si="11"/>
        <v>7519865932</v>
      </c>
      <c r="F262" s="27">
        <v>229</v>
      </c>
      <c r="G262" s="27">
        <f>IFERROR(VLOOKUP(C262,III!$C$3:$E$421,3,FALSE),IFERROR(VLOOKUP(C262,IV!$C$3:$E$490,3,FALSE),F262))</f>
        <v>7519865932</v>
      </c>
      <c r="H262" s="26">
        <v>1</v>
      </c>
    </row>
    <row r="263" spans="1:8" x14ac:dyDescent="0.25">
      <c r="A263" s="27" t="s">
        <v>197</v>
      </c>
      <c r="E263" s="27">
        <f t="shared" si="11"/>
        <v>0</v>
      </c>
      <c r="G263" s="27">
        <f>IFERROR(VLOOKUP(C263,III!$C$3:$E$421,3,FALSE),IFERROR(VLOOKUP(C263,IV!$C$3:$E$490,3,FALSE),F263))</f>
        <v>0</v>
      </c>
      <c r="H263" s="26">
        <v>1</v>
      </c>
    </row>
    <row r="264" spans="1:8" x14ac:dyDescent="0.25">
      <c r="B264" s="27" t="s">
        <v>0</v>
      </c>
      <c r="C264" s="27" t="s">
        <v>46</v>
      </c>
      <c r="D264" s="27" t="s">
        <v>1</v>
      </c>
      <c r="E264" s="27" t="str">
        <f t="shared" si="11"/>
        <v>Member ID</v>
      </c>
      <c r="F264" s="27" t="s">
        <v>2</v>
      </c>
      <c r="G264" s="27" t="str">
        <f>IFERROR(VLOOKUP(C264,III!$C$3:$E$421,3,FALSE),IFERROR(VLOOKUP(C264,IV!$C$3:$E$490,3,FALSE),F264))</f>
        <v>Member ID</v>
      </c>
      <c r="H264" s="26">
        <v>1</v>
      </c>
    </row>
    <row r="265" spans="1:8" x14ac:dyDescent="0.25">
      <c r="B265" s="27">
        <v>1</v>
      </c>
      <c r="C265" s="27" t="s">
        <v>102</v>
      </c>
      <c r="D265" s="27" t="s">
        <v>72</v>
      </c>
      <c r="E265" s="27">
        <f t="shared" si="11"/>
        <v>6665921</v>
      </c>
      <c r="F265" s="27">
        <v>86</v>
      </c>
      <c r="G265" s="27">
        <f>IFERROR(VLOOKUP(C265,III!$C$3:$E$421,3,FALSE),IFERROR(VLOOKUP(C265,IV!$C$3:$E$490,3,FALSE),F265))</f>
        <v>6665921</v>
      </c>
      <c r="H265" s="26">
        <v>1</v>
      </c>
    </row>
    <row r="266" spans="1:8" x14ac:dyDescent="0.25">
      <c r="B266" s="27">
        <v>2</v>
      </c>
      <c r="C266" s="27" t="s">
        <v>366</v>
      </c>
      <c r="D266" s="27" t="s">
        <v>74</v>
      </c>
      <c r="E266" s="27">
        <f t="shared" si="11"/>
        <v>8700462926</v>
      </c>
      <c r="F266" s="27">
        <v>141</v>
      </c>
      <c r="G266" s="27">
        <f>IFERROR(VLOOKUP(C266,III!$C$3:$E$421,3,FALSE),IFERROR(VLOOKUP(C266,IV!$C$3:$E$490,3,FALSE),F266))</f>
        <v>8700462926</v>
      </c>
      <c r="H266" s="26">
        <v>1</v>
      </c>
    </row>
    <row r="267" spans="1:8" x14ac:dyDescent="0.25">
      <c r="B267" s="27" t="s">
        <v>40</v>
      </c>
      <c r="C267" s="27" t="s">
        <v>822</v>
      </c>
      <c r="D267" s="27" t="s">
        <v>106</v>
      </c>
      <c r="E267" s="27">
        <f t="shared" si="11"/>
        <v>37427998863</v>
      </c>
      <c r="F267" s="27">
        <v>552</v>
      </c>
      <c r="G267" s="27">
        <f>IFERROR(VLOOKUP(C267,III!$C$3:$E$421,3,FALSE),IFERROR(VLOOKUP(C267,IV!$C$3:$E$490,3,FALSE),F267))</f>
        <v>37427998863</v>
      </c>
      <c r="H267" s="26">
        <v>1</v>
      </c>
    </row>
    <row r="268" spans="1:8" x14ac:dyDescent="0.25">
      <c r="B268" s="27" t="s">
        <v>40</v>
      </c>
      <c r="C268" s="27" t="s">
        <v>104</v>
      </c>
      <c r="D268" s="27" t="s">
        <v>72</v>
      </c>
      <c r="E268" s="27">
        <f t="shared" si="11"/>
        <v>91</v>
      </c>
      <c r="F268" s="27">
        <v>91</v>
      </c>
      <c r="G268" s="27">
        <f>IFERROR(VLOOKUP(C268,III!$C$3:$E$421,3,FALSE),IFERROR(VLOOKUP(C268,IV!$C$3:$E$490,3,FALSE),F268))</f>
        <v>91</v>
      </c>
      <c r="H268" s="26">
        <v>1</v>
      </c>
    </row>
    <row r="269" spans="1:8" x14ac:dyDescent="0.25">
      <c r="B269" s="27" t="s">
        <v>129</v>
      </c>
      <c r="C269" s="27" t="s">
        <v>105</v>
      </c>
      <c r="D269" s="27" t="s">
        <v>76</v>
      </c>
      <c r="E269" s="27">
        <f t="shared" si="11"/>
        <v>524</v>
      </c>
      <c r="F269" s="27">
        <v>524</v>
      </c>
      <c r="G269" s="27">
        <f>IFERROR(VLOOKUP(C269,III!$C$3:$E$421,3,FALSE),IFERROR(VLOOKUP(C269,IV!$C$3:$E$490,3,FALSE),F269))</f>
        <v>524</v>
      </c>
      <c r="H269" s="26">
        <v>1</v>
      </c>
    </row>
    <row r="270" spans="1:8" x14ac:dyDescent="0.25">
      <c r="B270" s="27" t="s">
        <v>129</v>
      </c>
      <c r="C270" s="27" t="s">
        <v>241</v>
      </c>
      <c r="D270" s="27" t="s">
        <v>72</v>
      </c>
      <c r="E270" s="27" t="str">
        <f t="shared" si="11"/>
        <v>010180089-42</v>
      </c>
      <c r="F270" s="27">
        <v>505</v>
      </c>
      <c r="G270" s="27" t="str">
        <f>IFERROR(VLOOKUP(C270,III!$C$3:$E$421,3,FALSE),IFERROR(VLOOKUP(C270,IV!$C$3:$E$490,3,FALSE),F270))</f>
        <v>010180089-42</v>
      </c>
      <c r="H270" s="26">
        <v>1</v>
      </c>
    </row>
    <row r="271" spans="1:8" x14ac:dyDescent="0.25">
      <c r="B271" s="27" t="s">
        <v>191</v>
      </c>
      <c r="C271" s="27" t="s">
        <v>161</v>
      </c>
      <c r="D271" s="27" t="s">
        <v>79</v>
      </c>
      <c r="E271" s="27">
        <f t="shared" si="11"/>
        <v>4165750999</v>
      </c>
      <c r="F271" s="27">
        <v>73</v>
      </c>
      <c r="G271" s="27">
        <f>IFERROR(VLOOKUP(C271,III!$C$3:$E$421,3,FALSE),IFERROR(VLOOKUP(C271,IV!$C$3:$E$490,3,FALSE),F271))</f>
        <v>4165750999</v>
      </c>
      <c r="H271" s="26">
        <v>1</v>
      </c>
    </row>
    <row r="272" spans="1:8" x14ac:dyDescent="0.25">
      <c r="B272" s="27" t="s">
        <v>191</v>
      </c>
      <c r="C272" s="27" t="s">
        <v>107</v>
      </c>
      <c r="D272" s="27" t="s">
        <v>76</v>
      </c>
      <c r="E272" s="27">
        <f t="shared" si="11"/>
        <v>521</v>
      </c>
      <c r="F272" s="27">
        <v>521</v>
      </c>
      <c r="G272" s="27">
        <f>IFERROR(VLOOKUP(C272,III!$C$3:$E$421,3,FALSE),IFERROR(VLOOKUP(C272,IV!$C$3:$E$490,3,FALSE),F272))</f>
        <v>521</v>
      </c>
      <c r="H272" s="26">
        <v>1</v>
      </c>
    </row>
    <row r="273" spans="1:8" x14ac:dyDescent="0.25">
      <c r="A273" s="27" t="s">
        <v>198</v>
      </c>
      <c r="E273" s="27">
        <f t="shared" si="11"/>
        <v>0</v>
      </c>
      <c r="G273" s="27">
        <f>IFERROR(VLOOKUP(C273,III!$C$3:$E$421,3,FALSE),IFERROR(VLOOKUP(C273,IV!$C$3:$E$490,3,FALSE),F273))</f>
        <v>0</v>
      </c>
      <c r="H273" s="26">
        <v>1</v>
      </c>
    </row>
    <row r="274" spans="1:8" x14ac:dyDescent="0.25">
      <c r="B274" s="27" t="s">
        <v>0</v>
      </c>
      <c r="C274" s="27" t="s">
        <v>46</v>
      </c>
      <c r="D274" s="27" t="s">
        <v>1</v>
      </c>
      <c r="E274" s="27" t="str">
        <f t="shared" si="11"/>
        <v>Member ID</v>
      </c>
      <c r="F274" s="27" t="s">
        <v>2</v>
      </c>
      <c r="G274" s="27" t="str">
        <f>IFERROR(VLOOKUP(C274,III!$C$3:$E$421,3,FALSE),IFERROR(VLOOKUP(C274,IV!$C$3:$E$490,3,FALSE),F274))</f>
        <v>Member ID</v>
      </c>
      <c r="H274" s="26">
        <v>1</v>
      </c>
    </row>
    <row r="275" spans="1:8" x14ac:dyDescent="0.25">
      <c r="B275" s="27">
        <v>1</v>
      </c>
      <c r="C275" s="27" t="s">
        <v>155</v>
      </c>
      <c r="D275" s="27" t="s">
        <v>74</v>
      </c>
      <c r="E275" s="27">
        <f t="shared" si="11"/>
        <v>2624030999</v>
      </c>
      <c r="F275" s="27">
        <v>14</v>
      </c>
      <c r="G275" s="27">
        <f>IFERROR(VLOOKUP(C275,III!$C$3:$E$421,3,FALSE),IFERROR(VLOOKUP(C275,IV!$C$3:$E$490,3,FALSE),F275))</f>
        <v>2624030999</v>
      </c>
      <c r="H275" s="26">
        <v>1</v>
      </c>
    </row>
    <row r="276" spans="1:8" x14ac:dyDescent="0.25">
      <c r="B276" s="27">
        <v>2</v>
      </c>
      <c r="C276" s="27" t="s">
        <v>114</v>
      </c>
      <c r="D276" s="27" t="s">
        <v>72</v>
      </c>
      <c r="E276" s="27" t="str">
        <f t="shared" si="11"/>
        <v>263361398-59</v>
      </c>
      <c r="F276" s="27">
        <v>208</v>
      </c>
      <c r="G276" s="27" t="str">
        <f>IFERROR(VLOOKUP(C276,III!$C$3:$E$421,3,FALSE),IFERROR(VLOOKUP(C276,IV!$C$3:$E$490,3,FALSE),F276))</f>
        <v>263361398-59</v>
      </c>
      <c r="H276" s="26">
        <v>1</v>
      </c>
    </row>
    <row r="277" spans="1:8" x14ac:dyDescent="0.25">
      <c r="B277" s="27">
        <v>3</v>
      </c>
      <c r="C277" s="27" t="s">
        <v>116</v>
      </c>
      <c r="D277" s="27" t="s">
        <v>71</v>
      </c>
      <c r="E277" s="27">
        <f t="shared" si="11"/>
        <v>4049762986</v>
      </c>
      <c r="F277" s="27">
        <v>226</v>
      </c>
      <c r="G277" s="27">
        <f>IFERROR(VLOOKUP(C277,III!$C$3:$E$421,3,FALSE),IFERROR(VLOOKUP(C277,IV!$C$3:$E$490,3,FALSE),F277))</f>
        <v>4049762986</v>
      </c>
      <c r="H277" s="26">
        <v>1</v>
      </c>
    </row>
    <row r="278" spans="1:8" x14ac:dyDescent="0.25">
      <c r="B278" s="27">
        <v>4</v>
      </c>
      <c r="C278" s="27" t="s">
        <v>168</v>
      </c>
      <c r="D278" s="27" t="s">
        <v>72</v>
      </c>
      <c r="E278" s="27" t="str">
        <f t="shared" si="11"/>
        <v>028059509-33</v>
      </c>
      <c r="F278" s="27">
        <v>508</v>
      </c>
      <c r="G278" s="27" t="str">
        <f>IFERROR(VLOOKUP(C278,III!$C$3:$E$421,3,FALSE),IFERROR(VLOOKUP(C278,IV!$C$3:$E$490,3,FALSE),F278))</f>
        <v>028059509-33</v>
      </c>
      <c r="H278" s="26">
        <v>1</v>
      </c>
    </row>
    <row r="279" spans="1:8" x14ac:dyDescent="0.25">
      <c r="B279" s="27">
        <v>5</v>
      </c>
      <c r="C279" s="27" t="s">
        <v>115</v>
      </c>
      <c r="D279" s="27" t="s">
        <v>71</v>
      </c>
      <c r="E279" s="27">
        <f t="shared" si="11"/>
        <v>96994398900</v>
      </c>
      <c r="F279" s="27">
        <v>565</v>
      </c>
      <c r="G279" s="27">
        <f>IFERROR(VLOOKUP(C279,III!$C$3:$E$421,3,FALSE),IFERROR(VLOOKUP(C279,IV!$C$3:$E$490,3,FALSE),F279))</f>
        <v>96994398900</v>
      </c>
      <c r="H279" s="26">
        <v>1</v>
      </c>
    </row>
    <row r="280" spans="1:8" x14ac:dyDescent="0.25">
      <c r="A280" s="27" t="s">
        <v>199</v>
      </c>
      <c r="E280" s="27">
        <f t="shared" si="11"/>
        <v>0</v>
      </c>
      <c r="G280" s="27">
        <f>IFERROR(VLOOKUP(C280,III!$C$3:$E$421,3,FALSE),IFERROR(VLOOKUP(C280,IV!$C$3:$E$490,3,FALSE),F280))</f>
        <v>0</v>
      </c>
      <c r="H280" s="26">
        <v>1</v>
      </c>
    </row>
    <row r="281" spans="1:8" x14ac:dyDescent="0.25">
      <c r="B281" s="27" t="s">
        <v>0</v>
      </c>
      <c r="C281" s="27" t="s">
        <v>46</v>
      </c>
      <c r="D281" s="27" t="s">
        <v>1</v>
      </c>
      <c r="E281" s="27" t="str">
        <f t="shared" si="11"/>
        <v>Member ID</v>
      </c>
      <c r="F281" s="27" t="s">
        <v>2</v>
      </c>
      <c r="G281" s="27" t="str">
        <f>IFERROR(VLOOKUP(C281,III!$C$3:$E$421,3,FALSE),IFERROR(VLOOKUP(C281,IV!$C$3:$E$490,3,FALSE),F281))</f>
        <v>Member ID</v>
      </c>
      <c r="H281" s="26">
        <v>1</v>
      </c>
    </row>
    <row r="282" spans="1:8" x14ac:dyDescent="0.25">
      <c r="B282" s="27">
        <v>1</v>
      </c>
      <c r="C282" s="27" t="s">
        <v>118</v>
      </c>
      <c r="D282" s="27" t="s">
        <v>72</v>
      </c>
      <c r="E282" s="27">
        <f t="shared" si="11"/>
        <v>6825144</v>
      </c>
      <c r="F282" s="27">
        <v>386</v>
      </c>
      <c r="G282" s="27">
        <f>IFERROR(VLOOKUP(C282,III!$C$3:$E$421,3,FALSE),IFERROR(VLOOKUP(C282,IV!$C$3:$E$490,3,FALSE),F282))</f>
        <v>6825144</v>
      </c>
      <c r="H282" s="26">
        <v>1</v>
      </c>
    </row>
    <row r="283" spans="1:8" x14ac:dyDescent="0.25">
      <c r="B283" s="27">
        <v>2</v>
      </c>
      <c r="C283" s="27" t="s">
        <v>120</v>
      </c>
      <c r="D283" s="27" t="s">
        <v>72</v>
      </c>
      <c r="E283" s="27">
        <f t="shared" si="11"/>
        <v>7363295</v>
      </c>
      <c r="F283" s="27">
        <v>598</v>
      </c>
      <c r="G283" s="27">
        <f>IFERROR(VLOOKUP(C283,III!$C$3:$E$421,3,FALSE),IFERROR(VLOOKUP(C283,IV!$C$3:$E$490,3,FALSE),F283))</f>
        <v>7363295</v>
      </c>
      <c r="H283" s="26">
        <v>1</v>
      </c>
    </row>
    <row r="284" spans="1:8" x14ac:dyDescent="0.25">
      <c r="B284" s="27" t="s">
        <v>40</v>
      </c>
      <c r="C284" s="27" t="s">
        <v>121</v>
      </c>
      <c r="D284" s="27" t="s">
        <v>79</v>
      </c>
      <c r="E284" s="27">
        <f t="shared" si="11"/>
        <v>9832178908</v>
      </c>
      <c r="F284" s="27">
        <v>491</v>
      </c>
      <c r="G284" s="27">
        <f>IFERROR(VLOOKUP(C284,III!$C$3:$E$421,3,FALSE),IFERROR(VLOOKUP(C284,IV!$C$3:$E$490,3,FALSE),F284))</f>
        <v>9832178908</v>
      </c>
      <c r="H284" s="26">
        <v>1</v>
      </c>
    </row>
    <row r="285" spans="1:8" x14ac:dyDescent="0.25">
      <c r="B285" s="27" t="s">
        <v>40</v>
      </c>
      <c r="C285" s="27" t="s">
        <v>119</v>
      </c>
      <c r="D285" s="27" t="s">
        <v>71</v>
      </c>
      <c r="E285" s="27">
        <f t="shared" si="11"/>
        <v>11013777980</v>
      </c>
      <c r="F285" s="27">
        <v>401</v>
      </c>
      <c r="G285" s="27">
        <f>IFERROR(VLOOKUP(C285,III!$C$3:$E$421,3,FALSE),IFERROR(VLOOKUP(C285,IV!$C$3:$E$490,3,FALSE),F285))</f>
        <v>11013777980</v>
      </c>
      <c r="H285" s="26">
        <v>1</v>
      </c>
    </row>
    <row r="286" spans="1:8" x14ac:dyDescent="0.25">
      <c r="B286" s="27">
        <v>5</v>
      </c>
      <c r="C286" s="27" t="s">
        <v>39</v>
      </c>
      <c r="D286" s="27" t="s">
        <v>74</v>
      </c>
      <c r="E286" s="27">
        <f t="shared" si="11"/>
        <v>8666397993</v>
      </c>
      <c r="F286" s="27">
        <v>336</v>
      </c>
      <c r="G286" s="27">
        <f>IFERROR(VLOOKUP(C286,III!$C$3:$E$421,3,FALSE),IFERROR(VLOOKUP(C286,IV!$C$3:$E$490,3,FALSE),F286))</f>
        <v>8666397993</v>
      </c>
      <c r="H286" s="26">
        <v>1</v>
      </c>
    </row>
    <row r="287" spans="1:8" x14ac:dyDescent="0.25">
      <c r="B287" s="27">
        <v>6</v>
      </c>
      <c r="C287" s="27" t="s">
        <v>830</v>
      </c>
      <c r="D287" s="27" t="s">
        <v>72</v>
      </c>
      <c r="E287" s="27">
        <f t="shared" si="11"/>
        <v>6818949</v>
      </c>
      <c r="F287" s="27">
        <v>597</v>
      </c>
      <c r="G287" s="27">
        <f>IFERROR(VLOOKUP(C287,III!$C$3:$E$421,3,FALSE),IFERROR(VLOOKUP(C287,IV!$C$3:$E$490,3,FALSE),F287))</f>
        <v>6818949</v>
      </c>
      <c r="H287" s="26">
        <v>1</v>
      </c>
    </row>
    <row r="288" spans="1:8" x14ac:dyDescent="0.25">
      <c r="A288" s="27" t="s">
        <v>200</v>
      </c>
      <c r="E288" s="27">
        <f t="shared" si="11"/>
        <v>0</v>
      </c>
      <c r="G288" s="27">
        <f>IFERROR(VLOOKUP(C288,III!$C$3:$E$421,3,FALSE),IFERROR(VLOOKUP(C288,IV!$C$3:$E$490,3,FALSE),F288))</f>
        <v>0</v>
      </c>
      <c r="H288" s="26">
        <v>1</v>
      </c>
    </row>
    <row r="289" spans="2:8" x14ac:dyDescent="0.25">
      <c r="B289" s="27" t="s">
        <v>0</v>
      </c>
      <c r="C289" s="27" t="s">
        <v>46</v>
      </c>
      <c r="D289" s="27" t="s">
        <v>1</v>
      </c>
      <c r="E289" s="27" t="str">
        <f t="shared" si="11"/>
        <v>Member ID</v>
      </c>
      <c r="F289" s="27" t="s">
        <v>2</v>
      </c>
      <c r="G289" s="27" t="str">
        <f>IFERROR(VLOOKUP(C289,III!$C$3:$E$421,3,FALSE),IFERROR(VLOOKUP(C289,IV!$C$3:$E$490,3,FALSE),F289))</f>
        <v>Member ID</v>
      </c>
      <c r="H289" s="26">
        <v>1</v>
      </c>
    </row>
    <row r="290" spans="2:8" x14ac:dyDescent="0.25">
      <c r="B290" s="27">
        <v>1</v>
      </c>
      <c r="C290" s="27" t="s">
        <v>259</v>
      </c>
      <c r="D290" s="27" t="s">
        <v>74</v>
      </c>
      <c r="E290" s="27">
        <f t="shared" si="11"/>
        <v>11907818910</v>
      </c>
      <c r="F290" s="27">
        <v>333</v>
      </c>
      <c r="G290" s="27">
        <f>IFERROR(VLOOKUP(C290,III!$C$3:$E$421,3,FALSE),IFERROR(VLOOKUP(C290,IV!$C$3:$E$490,3,FALSE),F290))</f>
        <v>11907818910</v>
      </c>
      <c r="H290" s="26">
        <v>1</v>
      </c>
    </row>
    <row r="291" spans="2:8" x14ac:dyDescent="0.25">
      <c r="B291" s="27">
        <v>2</v>
      </c>
      <c r="C291" s="27" t="s">
        <v>124</v>
      </c>
      <c r="D291" s="27" t="s">
        <v>74</v>
      </c>
      <c r="E291" s="27">
        <f t="shared" si="11"/>
        <v>10699885965</v>
      </c>
      <c r="F291" s="27">
        <v>397</v>
      </c>
      <c r="G291" s="27">
        <f>IFERROR(VLOOKUP(C291,III!$C$3:$E$421,3,FALSE),IFERROR(VLOOKUP(C291,IV!$C$3:$E$490,3,FALSE),F291))</f>
        <v>10699885965</v>
      </c>
      <c r="H291" s="26">
        <v>1</v>
      </c>
    </row>
    <row r="292" spans="2:8" x14ac:dyDescent="0.25">
      <c r="B292" s="27" t="s">
        <v>40</v>
      </c>
      <c r="C292" s="27" t="s">
        <v>125</v>
      </c>
      <c r="D292" s="27" t="s">
        <v>72</v>
      </c>
      <c r="E292" s="27">
        <f t="shared" si="11"/>
        <v>6800142</v>
      </c>
      <c r="F292" s="27">
        <v>479</v>
      </c>
      <c r="G292" s="27">
        <f>IFERROR(VLOOKUP(C292,III!$C$3:$E$421,3,FALSE),IFERROR(VLOOKUP(C292,IV!$C$3:$E$490,3,FALSE),F292))</f>
        <v>6800142</v>
      </c>
      <c r="H292" s="26">
        <v>1</v>
      </c>
    </row>
    <row r="293" spans="2:8" x14ac:dyDescent="0.25">
      <c r="B293" s="27" t="s">
        <v>40</v>
      </c>
      <c r="C293" s="27" t="s">
        <v>258</v>
      </c>
      <c r="D293" s="27" t="s">
        <v>74</v>
      </c>
      <c r="E293" s="27">
        <f t="shared" si="11"/>
        <v>117766023</v>
      </c>
      <c r="F293" s="27">
        <v>442</v>
      </c>
      <c r="G293" s="27">
        <f>IFERROR(VLOOKUP(C293,III!$C$3:$E$421,3,FALSE),IFERROR(VLOOKUP(C293,IV!$C$3:$E$490,3,FALSE),F293))</f>
        <v>117766023</v>
      </c>
      <c r="H293" s="26">
        <v>1</v>
      </c>
    </row>
    <row r="294" spans="2:8" x14ac:dyDescent="0.25">
      <c r="B294" s="27" t="s">
        <v>3</v>
      </c>
      <c r="C294" s="27" t="s">
        <v>132</v>
      </c>
      <c r="D294" s="27" t="s">
        <v>72</v>
      </c>
      <c r="E294" s="27">
        <f t="shared" si="11"/>
        <v>478</v>
      </c>
      <c r="F294" s="27">
        <v>478</v>
      </c>
      <c r="G294" s="27">
        <f>IFERROR(VLOOKUP(C294,III!$C$3:$E$421,3,FALSE),IFERROR(VLOOKUP(C294,IV!$C$3:$E$490,3,FALSE),F294))</f>
        <v>478</v>
      </c>
      <c r="H294" s="26">
        <v>1</v>
      </c>
    </row>
    <row r="295" spans="2:8" x14ac:dyDescent="0.25">
      <c r="B295" s="27" t="s">
        <v>3</v>
      </c>
      <c r="C295" s="27" t="s">
        <v>294</v>
      </c>
      <c r="D295" s="27" t="s">
        <v>77</v>
      </c>
      <c r="E295" s="27">
        <f t="shared" si="11"/>
        <v>7491597904</v>
      </c>
      <c r="F295" s="27">
        <v>555</v>
      </c>
      <c r="G295" s="27">
        <f>IFERROR(VLOOKUP(C295,III!$C$3:$E$421,3,FALSE),IFERROR(VLOOKUP(C295,IV!$C$3:$E$490,3,FALSE),F295))</f>
        <v>7491597904</v>
      </c>
      <c r="H295" s="26">
        <v>1</v>
      </c>
    </row>
    <row r="296" spans="2:8" x14ac:dyDescent="0.25">
      <c r="B296" s="27" t="s">
        <v>3</v>
      </c>
      <c r="C296" s="27" t="s">
        <v>134</v>
      </c>
      <c r="D296" s="27" t="s">
        <v>71</v>
      </c>
      <c r="E296" s="27">
        <f t="shared" si="11"/>
        <v>11202024939</v>
      </c>
      <c r="F296" s="27">
        <v>596</v>
      </c>
      <c r="G296" s="27">
        <f>IFERROR(VLOOKUP(C296,III!$C$3:$E$421,3,FALSE),IFERROR(VLOOKUP(C296,IV!$C$3:$E$490,3,FALSE),F296))</f>
        <v>11202024939</v>
      </c>
      <c r="H296" s="26">
        <v>1</v>
      </c>
    </row>
    <row r="297" spans="2:8" x14ac:dyDescent="0.25">
      <c r="B297" s="27" t="s">
        <v>3</v>
      </c>
      <c r="C297" s="27" t="s">
        <v>45</v>
      </c>
      <c r="D297" s="27" t="s">
        <v>79</v>
      </c>
      <c r="E297" s="27">
        <f t="shared" si="11"/>
        <v>9832209994</v>
      </c>
      <c r="F297" s="27">
        <v>470</v>
      </c>
      <c r="G297" s="27">
        <f>IFERROR(VLOOKUP(C297,III!$C$3:$E$421,3,FALSE),IFERROR(VLOOKUP(C297,IV!$C$3:$E$490,3,FALSE),F297))</f>
        <v>9832209994</v>
      </c>
      <c r="H297" s="26">
        <v>1</v>
      </c>
    </row>
    <row r="298" spans="2:8" x14ac:dyDescent="0.25">
      <c r="B298" s="27" t="s">
        <v>4</v>
      </c>
      <c r="C298" s="27" t="s">
        <v>127</v>
      </c>
      <c r="D298" s="27" t="s">
        <v>74</v>
      </c>
      <c r="E298" s="27">
        <f t="shared" si="11"/>
        <v>12789492913</v>
      </c>
      <c r="F298" s="27">
        <v>509</v>
      </c>
      <c r="G298" s="27">
        <f>IFERROR(VLOOKUP(C298,III!$C$3:$E$421,3,FALSE),IFERROR(VLOOKUP(C298,IV!$C$3:$E$490,3,FALSE),F298))</f>
        <v>12789492913</v>
      </c>
      <c r="H298" s="26">
        <v>1</v>
      </c>
    </row>
    <row r="299" spans="2:8" x14ac:dyDescent="0.25">
      <c r="B299" s="27" t="s">
        <v>4</v>
      </c>
      <c r="C299" s="27" t="s">
        <v>130</v>
      </c>
      <c r="D299" s="27" t="s">
        <v>77</v>
      </c>
      <c r="E299" s="27">
        <f t="shared" si="11"/>
        <v>577</v>
      </c>
      <c r="F299" s="27">
        <v>577</v>
      </c>
      <c r="G299" s="27">
        <f>IFERROR(VLOOKUP(C299,III!$C$3:$E$421,3,FALSE),IFERROR(VLOOKUP(C299,IV!$C$3:$E$490,3,FALSE),F299))</f>
        <v>577</v>
      </c>
      <c r="H299" s="26">
        <v>1</v>
      </c>
    </row>
    <row r="300" spans="2:8" x14ac:dyDescent="0.25">
      <c r="B300" s="27" t="s">
        <v>4</v>
      </c>
      <c r="C300" s="27" t="s">
        <v>126</v>
      </c>
      <c r="D300" s="27" t="s">
        <v>72</v>
      </c>
      <c r="E300" s="27" t="str">
        <f t="shared" si="11"/>
        <v>133935829-84</v>
      </c>
      <c r="F300" s="27">
        <v>484</v>
      </c>
      <c r="G300" s="27" t="str">
        <f>IFERROR(VLOOKUP(C300,III!$C$3:$E$421,3,FALSE),IFERROR(VLOOKUP(C300,IV!$C$3:$E$490,3,FALSE),F300))</f>
        <v>133935829-84</v>
      </c>
      <c r="H300" s="26">
        <v>1</v>
      </c>
    </row>
    <row r="301" spans="2:8" x14ac:dyDescent="0.25">
      <c r="B301" s="27" t="s">
        <v>4</v>
      </c>
      <c r="C301" s="27" t="s">
        <v>174</v>
      </c>
      <c r="D301" s="27" t="s">
        <v>79</v>
      </c>
      <c r="E301" s="27">
        <f t="shared" si="11"/>
        <v>8892889923</v>
      </c>
      <c r="F301" s="27">
        <v>550</v>
      </c>
      <c r="G301" s="27">
        <f>IFERROR(VLOOKUP(C301,III!$C$3:$E$421,3,FALSE),IFERROR(VLOOKUP(C301,IV!$C$3:$E$490,3,FALSE),F301))</f>
        <v>8892889923</v>
      </c>
      <c r="H301" s="26">
        <v>1</v>
      </c>
    </row>
    <row r="302" spans="2:8" x14ac:dyDescent="0.25">
      <c r="B302" s="27" t="s">
        <v>4</v>
      </c>
      <c r="C302" s="27" t="s">
        <v>128</v>
      </c>
      <c r="D302" s="27" t="s">
        <v>79</v>
      </c>
      <c r="E302" s="27">
        <f t="shared" si="11"/>
        <v>10834007975</v>
      </c>
      <c r="F302" s="27">
        <v>488</v>
      </c>
      <c r="G302" s="27">
        <f>IFERROR(VLOOKUP(C302,III!$C$3:$E$421,3,FALSE),IFERROR(VLOOKUP(C302,IV!$C$3:$E$490,3,FALSE),F302))</f>
        <v>10834007975</v>
      </c>
      <c r="H302" s="26">
        <v>1</v>
      </c>
    </row>
    <row r="303" spans="2:8" x14ac:dyDescent="0.25">
      <c r="B303" s="27" t="s">
        <v>4</v>
      </c>
      <c r="C303" s="27" t="s">
        <v>133</v>
      </c>
      <c r="D303" s="27" t="s">
        <v>72</v>
      </c>
      <c r="E303" s="27">
        <f t="shared" si="11"/>
        <v>6805801</v>
      </c>
      <c r="F303" s="27">
        <v>383</v>
      </c>
      <c r="G303" s="27">
        <f>IFERROR(VLOOKUP(C303,III!$C$3:$E$421,3,FALSE),IFERROR(VLOOKUP(C303,IV!$C$3:$E$490,3,FALSE),F303))</f>
        <v>6805801</v>
      </c>
      <c r="H303" s="26">
        <v>1</v>
      </c>
    </row>
    <row r="304" spans="2:8" x14ac:dyDescent="0.25">
      <c r="B304" s="27" t="s">
        <v>4</v>
      </c>
      <c r="C304" s="27" t="s">
        <v>131</v>
      </c>
      <c r="D304" s="27" t="s">
        <v>72</v>
      </c>
      <c r="E304" s="27">
        <f t="shared" si="11"/>
        <v>417</v>
      </c>
      <c r="F304" s="27">
        <v>417</v>
      </c>
      <c r="G304" s="27">
        <f>IFERROR(VLOOKUP(C304,III!$C$3:$E$421,3,FALSE),IFERROR(VLOOKUP(C304,IV!$C$3:$E$490,3,FALSE),F304))</f>
        <v>417</v>
      </c>
      <c r="H304" s="26">
        <v>1</v>
      </c>
    </row>
    <row r="305" spans="1:8" x14ac:dyDescent="0.25">
      <c r="A305" s="27" t="s">
        <v>201</v>
      </c>
      <c r="E305" s="27">
        <f t="shared" si="11"/>
        <v>0</v>
      </c>
      <c r="G305" s="27">
        <f>IFERROR(VLOOKUP(C305,III!$C$3:$E$421,3,FALSE),IFERROR(VLOOKUP(C305,IV!$C$3:$E$490,3,FALSE),F305))</f>
        <v>0</v>
      </c>
      <c r="H305" s="26">
        <v>1</v>
      </c>
    </row>
    <row r="306" spans="1:8" x14ac:dyDescent="0.25">
      <c r="B306" s="27" t="s">
        <v>0</v>
      </c>
      <c r="C306" s="27" t="s">
        <v>46</v>
      </c>
      <c r="D306" s="27" t="s">
        <v>1</v>
      </c>
      <c r="E306" s="27" t="str">
        <f t="shared" si="11"/>
        <v>Member ID</v>
      </c>
      <c r="F306" s="27" t="s">
        <v>2</v>
      </c>
      <c r="G306" s="27" t="str">
        <f>IFERROR(VLOOKUP(C306,III!$C$3:$E$421,3,FALSE),IFERROR(VLOOKUP(C306,IV!$C$3:$E$490,3,FALSE),F306))</f>
        <v>Member ID</v>
      </c>
      <c r="H306" s="26">
        <v>1</v>
      </c>
    </row>
    <row r="307" spans="1:8" x14ac:dyDescent="0.25">
      <c r="B307" s="27">
        <v>1</v>
      </c>
      <c r="C307" s="27" t="s">
        <v>12</v>
      </c>
      <c r="D307" s="27" t="s">
        <v>71</v>
      </c>
      <c r="E307" s="27">
        <f t="shared" si="11"/>
        <v>10926591967</v>
      </c>
      <c r="F307" s="27">
        <v>223</v>
      </c>
      <c r="G307" s="27">
        <f>IFERROR(VLOOKUP(C307,III!$C$3:$E$421,3,FALSE),IFERROR(VLOOKUP(C307,IV!$C$3:$E$490,3,FALSE),F307))</f>
        <v>10926591967</v>
      </c>
      <c r="H307" s="26">
        <v>1</v>
      </c>
    </row>
    <row r="308" spans="1:8" x14ac:dyDescent="0.25">
      <c r="B308" s="27">
        <v>2</v>
      </c>
      <c r="C308" s="27" t="s">
        <v>15</v>
      </c>
      <c r="D308" s="27" t="s">
        <v>71</v>
      </c>
      <c r="E308" s="27">
        <f t="shared" si="11"/>
        <v>7858487973</v>
      </c>
      <c r="F308" s="27">
        <v>271</v>
      </c>
      <c r="G308" s="27">
        <f>IFERROR(VLOOKUP(C308,III!$C$3:$E$421,3,FALSE),IFERROR(VLOOKUP(C308,IV!$C$3:$E$490,3,FALSE),F308))</f>
        <v>7858487973</v>
      </c>
      <c r="H308" s="26">
        <v>1</v>
      </c>
    </row>
    <row r="309" spans="1:8" x14ac:dyDescent="0.25">
      <c r="B309" s="27" t="s">
        <v>40</v>
      </c>
      <c r="C309" s="27" t="s">
        <v>13</v>
      </c>
      <c r="D309" s="27" t="s">
        <v>72</v>
      </c>
      <c r="E309" s="27">
        <f t="shared" si="11"/>
        <v>6152040</v>
      </c>
      <c r="F309" s="27">
        <v>211</v>
      </c>
      <c r="G309" s="27">
        <f>IFERROR(VLOOKUP(C309,III!$C$3:$E$421,3,FALSE),IFERROR(VLOOKUP(C309,IV!$C$3:$E$490,3,FALSE),F309))</f>
        <v>6152040</v>
      </c>
      <c r="H309" s="26">
        <v>1</v>
      </c>
    </row>
    <row r="310" spans="1:8" x14ac:dyDescent="0.25">
      <c r="B310" s="27" t="s">
        <v>40</v>
      </c>
      <c r="C310" s="27" t="s">
        <v>14</v>
      </c>
      <c r="D310" s="27" t="s">
        <v>79</v>
      </c>
      <c r="E310" s="27">
        <f t="shared" si="11"/>
        <v>9075246994</v>
      </c>
      <c r="F310" s="27">
        <v>163</v>
      </c>
      <c r="G310" s="27">
        <f>IFERROR(VLOOKUP(C310,III!$C$3:$E$421,3,FALSE),IFERROR(VLOOKUP(C310,IV!$C$3:$E$490,3,FALSE),F310))</f>
        <v>9075246994</v>
      </c>
      <c r="H310" s="26">
        <v>1</v>
      </c>
    </row>
    <row r="311" spans="1:8" x14ac:dyDescent="0.25">
      <c r="B311" s="27" t="s">
        <v>3</v>
      </c>
      <c r="C311" s="27" t="s">
        <v>146</v>
      </c>
      <c r="D311" s="27" t="s">
        <v>79</v>
      </c>
      <c r="E311" s="27">
        <f t="shared" si="11"/>
        <v>599</v>
      </c>
      <c r="F311" s="27">
        <v>599</v>
      </c>
      <c r="G311" s="27">
        <f>IFERROR(VLOOKUP(C311,III!$C$3:$E$421,3,FALSE),IFERROR(VLOOKUP(C311,IV!$C$3:$E$490,3,FALSE),F311))</f>
        <v>599</v>
      </c>
      <c r="H311" s="26">
        <v>1</v>
      </c>
    </row>
    <row r="312" spans="1:8" x14ac:dyDescent="0.25">
      <c r="B312" s="27" t="s">
        <v>3</v>
      </c>
      <c r="C312" s="27" t="s">
        <v>268</v>
      </c>
      <c r="D312" s="27" t="s">
        <v>74</v>
      </c>
      <c r="E312" s="27">
        <f t="shared" si="11"/>
        <v>11580849946</v>
      </c>
      <c r="F312" s="27">
        <v>510</v>
      </c>
      <c r="G312" s="27">
        <f>IFERROR(VLOOKUP(C312,III!$C$3:$E$421,3,FALSE),IFERROR(VLOOKUP(C312,IV!$C$3:$E$490,3,FALSE),F312))</f>
        <v>11580849946</v>
      </c>
      <c r="H312" s="26">
        <v>1</v>
      </c>
    </row>
    <row r="313" spans="1:8" x14ac:dyDescent="0.25">
      <c r="B313" s="27" t="s">
        <v>3</v>
      </c>
      <c r="C313" s="27" t="s">
        <v>53</v>
      </c>
      <c r="D313" s="27" t="s">
        <v>79</v>
      </c>
      <c r="E313" s="27">
        <f t="shared" si="11"/>
        <v>11361960990</v>
      </c>
      <c r="F313" s="27">
        <v>433</v>
      </c>
      <c r="G313" s="27">
        <f>IFERROR(VLOOKUP(C313,III!$C$3:$E$421,3,FALSE),IFERROR(VLOOKUP(C313,IV!$C$3:$E$490,3,FALSE),F313))</f>
        <v>11361960990</v>
      </c>
      <c r="H313" s="26">
        <v>1</v>
      </c>
    </row>
    <row r="314" spans="1:8" x14ac:dyDescent="0.25">
      <c r="B314" s="27" t="s">
        <v>3</v>
      </c>
      <c r="C314" s="27" t="s">
        <v>136</v>
      </c>
      <c r="D314" s="27" t="s">
        <v>71</v>
      </c>
      <c r="E314" s="27">
        <f t="shared" si="11"/>
        <v>11571293906</v>
      </c>
      <c r="F314" s="27">
        <v>594</v>
      </c>
      <c r="G314" s="27">
        <f>IFERROR(VLOOKUP(C314,III!$C$3:$E$421,3,FALSE),IFERROR(VLOOKUP(C314,IV!$C$3:$E$490,3,FALSE),F314))</f>
        <v>11571293906</v>
      </c>
      <c r="H314" s="26">
        <v>1</v>
      </c>
    </row>
    <row r="315" spans="1:8" x14ac:dyDescent="0.25">
      <c r="B315" s="27" t="s">
        <v>4</v>
      </c>
      <c r="C315" s="27" t="s">
        <v>179</v>
      </c>
      <c r="D315" s="27" t="s">
        <v>79</v>
      </c>
      <c r="E315" s="27">
        <f t="shared" si="11"/>
        <v>473</v>
      </c>
      <c r="F315" s="27">
        <v>473</v>
      </c>
      <c r="G315" s="27">
        <f>IFERROR(VLOOKUP(C315,III!$C$3:$E$421,3,FALSE),IFERROR(VLOOKUP(C315,IV!$C$3:$E$490,3,FALSE),F315))</f>
        <v>473</v>
      </c>
      <c r="H315" s="26">
        <v>1</v>
      </c>
    </row>
    <row r="316" spans="1:8" x14ac:dyDescent="0.25">
      <c r="B316" s="27" t="s">
        <v>4</v>
      </c>
      <c r="C316" s="27" t="s">
        <v>144</v>
      </c>
      <c r="D316" s="27" t="s">
        <v>77</v>
      </c>
      <c r="E316" s="27">
        <f t="shared" si="11"/>
        <v>9017989066</v>
      </c>
      <c r="F316" s="27">
        <v>288</v>
      </c>
      <c r="G316" s="27">
        <f>IFERROR(VLOOKUP(C316,III!$C$3:$E$421,3,FALSE),IFERROR(VLOOKUP(C316,IV!$C$3:$E$490,3,FALSE),F316))</f>
        <v>9017989066</v>
      </c>
      <c r="H316" s="26">
        <v>1</v>
      </c>
    </row>
    <row r="317" spans="1:8" x14ac:dyDescent="0.25">
      <c r="A317" s="27" t="s">
        <v>202</v>
      </c>
      <c r="E317" s="27">
        <f t="shared" si="11"/>
        <v>0</v>
      </c>
      <c r="G317" s="27">
        <f>IFERROR(VLOOKUP(C317,III!$C$3:$E$421,3,FALSE),IFERROR(VLOOKUP(C317,IV!$C$3:$E$490,3,FALSE),F317))</f>
        <v>0</v>
      </c>
      <c r="H317" s="26">
        <v>1</v>
      </c>
    </row>
    <row r="318" spans="1:8" x14ac:dyDescent="0.25">
      <c r="B318" s="27" t="s">
        <v>0</v>
      </c>
      <c r="C318" s="27" t="s">
        <v>46</v>
      </c>
      <c r="D318" s="27" t="s">
        <v>1</v>
      </c>
      <c r="E318" s="27" t="str">
        <f t="shared" si="11"/>
        <v>Member ID</v>
      </c>
      <c r="F318" s="27" t="s">
        <v>2</v>
      </c>
      <c r="G318" s="27" t="str">
        <f>IFERROR(VLOOKUP(C318,III!$C$3:$E$421,3,FALSE),IFERROR(VLOOKUP(C318,IV!$C$3:$E$490,3,FALSE),F318))</f>
        <v>Member ID</v>
      </c>
      <c r="H318" s="26">
        <v>1</v>
      </c>
    </row>
    <row r="319" spans="1:8" x14ac:dyDescent="0.25">
      <c r="B319" s="27">
        <v>1</v>
      </c>
      <c r="C319" s="27" t="s">
        <v>16</v>
      </c>
      <c r="D319" s="27" t="s">
        <v>72</v>
      </c>
      <c r="E319" s="27">
        <f t="shared" si="11"/>
        <v>35670523</v>
      </c>
      <c r="F319" s="27">
        <v>111</v>
      </c>
      <c r="G319" s="27">
        <f>IFERROR(VLOOKUP(C319,III!$C$3:$E$421,3,FALSE),IFERROR(VLOOKUP(C319,IV!$C$3:$E$490,3,FALSE),F319))</f>
        <v>35670523</v>
      </c>
      <c r="H319" s="26">
        <v>1</v>
      </c>
    </row>
    <row r="320" spans="1:8" x14ac:dyDescent="0.25">
      <c r="B320" s="27">
        <v>2</v>
      </c>
      <c r="C320" s="27" t="s">
        <v>55</v>
      </c>
      <c r="D320" s="27" t="s">
        <v>74</v>
      </c>
      <c r="E320" s="27">
        <f t="shared" si="11"/>
        <v>11776674952</v>
      </c>
      <c r="F320" s="27">
        <v>139</v>
      </c>
      <c r="G320" s="27">
        <f>IFERROR(VLOOKUP(C320,III!$C$3:$E$421,3,FALSE),IFERROR(VLOOKUP(C320,IV!$C$3:$E$490,3,FALSE),F320))</f>
        <v>11776674952</v>
      </c>
      <c r="H320" s="26">
        <v>1</v>
      </c>
    </row>
    <row r="321" spans="1:8" x14ac:dyDescent="0.25">
      <c r="B321" s="27" t="s">
        <v>40</v>
      </c>
      <c r="C321" s="27" t="s">
        <v>49</v>
      </c>
      <c r="D321" s="27" t="s">
        <v>79</v>
      </c>
      <c r="E321" s="27">
        <f t="shared" si="11"/>
        <v>11338594966</v>
      </c>
      <c r="F321" s="27">
        <v>227</v>
      </c>
      <c r="G321" s="27">
        <f>IFERROR(VLOOKUP(C321,III!$C$3:$E$421,3,FALSE),IFERROR(VLOOKUP(C321,IV!$C$3:$E$490,3,FALSE),F321))</f>
        <v>11338594966</v>
      </c>
      <c r="H321" s="26">
        <v>1</v>
      </c>
    </row>
    <row r="322" spans="1:8" x14ac:dyDescent="0.25">
      <c r="B322" s="27" t="s">
        <v>40</v>
      </c>
      <c r="C322" s="27" t="s">
        <v>17</v>
      </c>
      <c r="D322" s="27" t="s">
        <v>79</v>
      </c>
      <c r="E322" s="27">
        <f t="shared" si="11"/>
        <v>9075247966</v>
      </c>
      <c r="F322" s="27">
        <v>162</v>
      </c>
      <c r="G322" s="27">
        <f>IFERROR(VLOOKUP(C322,III!$C$3:$E$421,3,FALSE),IFERROR(VLOOKUP(C322,IV!$C$3:$E$490,3,FALSE),F322))</f>
        <v>9075247966</v>
      </c>
      <c r="H322" s="26">
        <v>1</v>
      </c>
    </row>
    <row r="323" spans="1:8" x14ac:dyDescent="0.25">
      <c r="B323" s="27" t="s">
        <v>3</v>
      </c>
      <c r="C323" s="27" t="s">
        <v>149</v>
      </c>
      <c r="D323" s="27" t="s">
        <v>71</v>
      </c>
      <c r="E323" s="27">
        <f t="shared" si="11"/>
        <v>11129566978</v>
      </c>
      <c r="F323" s="27">
        <v>405</v>
      </c>
      <c r="G323" s="27">
        <f>IFERROR(VLOOKUP(C323,III!$C$3:$E$421,3,FALSE),IFERROR(VLOOKUP(C323,IV!$C$3:$E$490,3,FALSE),F323))</f>
        <v>11129566978</v>
      </c>
      <c r="H323" s="26">
        <v>1</v>
      </c>
    </row>
    <row r="324" spans="1:8" x14ac:dyDescent="0.25">
      <c r="B324" s="27" t="s">
        <v>3</v>
      </c>
      <c r="C324" s="27" t="s">
        <v>140</v>
      </c>
      <c r="D324" s="27" t="s">
        <v>71</v>
      </c>
      <c r="E324" s="27">
        <f t="shared" ref="E324:E370" si="12">G324</f>
        <v>9186650947</v>
      </c>
      <c r="F324" s="27">
        <v>278</v>
      </c>
      <c r="G324" s="27">
        <f>IFERROR(VLOOKUP(C324,III!$C$3:$E$421,3,FALSE),IFERROR(VLOOKUP(C324,IV!$C$3:$E$490,3,FALSE),F324))</f>
        <v>9186650947</v>
      </c>
      <c r="H324" s="26">
        <v>1</v>
      </c>
    </row>
    <row r="325" spans="1:8" x14ac:dyDescent="0.25">
      <c r="B325" s="27" t="s">
        <v>3</v>
      </c>
      <c r="C325" s="27" t="s">
        <v>141</v>
      </c>
      <c r="D325" s="27" t="s">
        <v>106</v>
      </c>
      <c r="E325" s="27">
        <f t="shared" si="12"/>
        <v>7497127</v>
      </c>
      <c r="F325" s="27">
        <v>549</v>
      </c>
      <c r="G325" s="27">
        <f>IFERROR(VLOOKUP(C325,III!$C$3:$E$421,3,FALSE),IFERROR(VLOOKUP(C325,IV!$C$3:$E$490,3,FALSE),F325))</f>
        <v>7497127</v>
      </c>
      <c r="H325" s="26">
        <v>1</v>
      </c>
    </row>
    <row r="326" spans="1:8" x14ac:dyDescent="0.25">
      <c r="B326" s="27" t="s">
        <v>3</v>
      </c>
      <c r="C326" s="27" t="s">
        <v>145</v>
      </c>
      <c r="D326" s="27" t="s">
        <v>77</v>
      </c>
      <c r="E326" s="27">
        <f t="shared" si="12"/>
        <v>395</v>
      </c>
      <c r="F326" s="27">
        <v>395</v>
      </c>
      <c r="G326" s="27">
        <f>IFERROR(VLOOKUP(C326,III!$C$3:$E$421,3,FALSE),IFERROR(VLOOKUP(C326,IV!$C$3:$E$490,3,FALSE),F326))</f>
        <v>395</v>
      </c>
      <c r="H326" s="26">
        <v>1</v>
      </c>
    </row>
    <row r="327" spans="1:8" x14ac:dyDescent="0.25">
      <c r="B327" s="27" t="s">
        <v>4</v>
      </c>
      <c r="C327" s="27" t="s">
        <v>147</v>
      </c>
      <c r="D327" s="27" t="s">
        <v>79</v>
      </c>
      <c r="E327" s="27">
        <f t="shared" si="12"/>
        <v>493</v>
      </c>
      <c r="F327" s="27">
        <v>493</v>
      </c>
      <c r="G327" s="27">
        <f>IFERROR(VLOOKUP(C327,III!$C$3:$E$421,3,FALSE),IFERROR(VLOOKUP(C327,IV!$C$3:$E$490,3,FALSE),F327))</f>
        <v>493</v>
      </c>
      <c r="H327" s="26">
        <v>1</v>
      </c>
    </row>
    <row r="328" spans="1:8" x14ac:dyDescent="0.25">
      <c r="B328" s="27" t="s">
        <v>4</v>
      </c>
      <c r="C328" s="27" t="s">
        <v>143</v>
      </c>
      <c r="D328" s="27" t="s">
        <v>77</v>
      </c>
      <c r="E328" s="27">
        <f t="shared" si="12"/>
        <v>562</v>
      </c>
      <c r="F328" s="27">
        <v>562</v>
      </c>
      <c r="G328" s="27">
        <f>IFERROR(VLOOKUP(C328,III!$C$3:$E$421,3,FALSE),IFERROR(VLOOKUP(C328,IV!$C$3:$E$490,3,FALSE),F328))</f>
        <v>562</v>
      </c>
      <c r="H328" s="26">
        <v>1</v>
      </c>
    </row>
    <row r="329" spans="1:8" x14ac:dyDescent="0.25">
      <c r="B329" s="27" t="s">
        <v>4</v>
      </c>
      <c r="C329" s="27" t="s">
        <v>148</v>
      </c>
      <c r="D329" s="27" t="s">
        <v>72</v>
      </c>
      <c r="E329" s="27">
        <f t="shared" si="12"/>
        <v>5731820</v>
      </c>
      <c r="F329" s="27">
        <v>388</v>
      </c>
      <c r="G329" s="27">
        <f>IFERROR(VLOOKUP(C329,III!$C$3:$E$421,3,FALSE),IFERROR(VLOOKUP(C329,IV!$C$3:$E$490,3,FALSE),F329))</f>
        <v>5731820</v>
      </c>
      <c r="H329" s="26">
        <v>1</v>
      </c>
    </row>
    <row r="330" spans="1:8" x14ac:dyDescent="0.25">
      <c r="B330" s="27" t="s">
        <v>4</v>
      </c>
      <c r="C330" s="27" t="s">
        <v>184</v>
      </c>
      <c r="D330" s="27" t="s">
        <v>71</v>
      </c>
      <c r="E330" s="27">
        <f t="shared" si="12"/>
        <v>9301515938</v>
      </c>
      <c r="F330" s="27">
        <v>404</v>
      </c>
      <c r="G330" s="27">
        <f>IFERROR(VLOOKUP(C330,III!$C$3:$E$421,3,FALSE),IFERROR(VLOOKUP(C330,IV!$C$3:$E$490,3,FALSE),F330))</f>
        <v>9301515938</v>
      </c>
      <c r="H330" s="26">
        <v>1</v>
      </c>
    </row>
    <row r="331" spans="1:8" x14ac:dyDescent="0.25">
      <c r="B331" s="27" t="s">
        <v>4</v>
      </c>
      <c r="C331" s="27" t="s">
        <v>293</v>
      </c>
      <c r="D331" s="27" t="s">
        <v>71</v>
      </c>
      <c r="E331" s="27">
        <f t="shared" si="12"/>
        <v>11672088976</v>
      </c>
      <c r="F331" s="27">
        <v>480</v>
      </c>
      <c r="G331" s="27">
        <f>IFERROR(VLOOKUP(C331,III!$C$3:$E$421,3,FALSE),IFERROR(VLOOKUP(C331,IV!$C$3:$E$490,3,FALSE),F331))</f>
        <v>11672088976</v>
      </c>
      <c r="H331" s="26">
        <v>1</v>
      </c>
    </row>
    <row r="332" spans="1:8" x14ac:dyDescent="0.25">
      <c r="B332" s="27" t="s">
        <v>4</v>
      </c>
      <c r="C332" s="27" t="s">
        <v>150</v>
      </c>
      <c r="D332" s="27" t="s">
        <v>71</v>
      </c>
      <c r="E332" s="27">
        <f t="shared" si="12"/>
        <v>11268608912</v>
      </c>
      <c r="F332" s="27">
        <v>595</v>
      </c>
      <c r="G332" s="27">
        <f>IFERROR(VLOOKUP(C332,III!$C$3:$E$421,3,FALSE),IFERROR(VLOOKUP(C332,IV!$C$3:$E$490,3,FALSE),F332))</f>
        <v>11268608912</v>
      </c>
      <c r="H332" s="26">
        <v>1</v>
      </c>
    </row>
    <row r="333" spans="1:8" x14ac:dyDescent="0.25">
      <c r="A333" s="27" t="s">
        <v>203</v>
      </c>
      <c r="E333" s="27">
        <f t="shared" si="12"/>
        <v>0</v>
      </c>
      <c r="G333" s="27">
        <f>IFERROR(VLOOKUP(C333,III!$C$3:$E$421,3,FALSE),IFERROR(VLOOKUP(C333,IV!$C$3:$E$490,3,FALSE),F333))</f>
        <v>0</v>
      </c>
      <c r="H333" s="26">
        <v>1</v>
      </c>
    </row>
    <row r="334" spans="1:8" x14ac:dyDescent="0.25">
      <c r="B334" s="27" t="s">
        <v>0</v>
      </c>
      <c r="C334" s="27" t="s">
        <v>46</v>
      </c>
      <c r="D334" s="27" t="s">
        <v>1</v>
      </c>
      <c r="E334" s="27" t="str">
        <f t="shared" si="12"/>
        <v>Member ID</v>
      </c>
      <c r="F334" s="27" t="s">
        <v>2</v>
      </c>
      <c r="G334" s="27" t="str">
        <f>IFERROR(VLOOKUP(C334,III!$C$3:$E$421,3,FALSE),IFERROR(VLOOKUP(C334,IV!$C$3:$E$490,3,FALSE),F334))</f>
        <v>Member ID</v>
      </c>
      <c r="H334" s="26">
        <v>1</v>
      </c>
    </row>
    <row r="335" spans="1:8" x14ac:dyDescent="0.25">
      <c r="B335" s="27">
        <v>1</v>
      </c>
      <c r="C335" s="27" t="s">
        <v>50</v>
      </c>
      <c r="D335" s="27" t="s">
        <v>77</v>
      </c>
      <c r="E335" s="27">
        <f t="shared" si="12"/>
        <v>10811635937</v>
      </c>
      <c r="F335" s="27">
        <v>221</v>
      </c>
      <c r="G335" s="27">
        <f>IFERROR(VLOOKUP(C335,III!$C$3:$E$421,3,FALSE),IFERROR(VLOOKUP(C335,IV!$C$3:$E$490,3,FALSE),F335))</f>
        <v>10811635937</v>
      </c>
      <c r="H335" s="26">
        <v>1</v>
      </c>
    </row>
    <row r="336" spans="1:8" x14ac:dyDescent="0.25">
      <c r="B336" s="27">
        <v>2</v>
      </c>
      <c r="C336" s="27" t="s">
        <v>20</v>
      </c>
      <c r="D336" s="27" t="s">
        <v>71</v>
      </c>
      <c r="E336" s="27">
        <f t="shared" si="12"/>
        <v>9174241907</v>
      </c>
      <c r="F336" s="27">
        <v>222</v>
      </c>
      <c r="G336" s="27">
        <f>IFERROR(VLOOKUP(C336,III!$C$3:$E$421,3,FALSE),IFERROR(VLOOKUP(C336,IV!$C$3:$E$490,3,FALSE),F336))</f>
        <v>9174241907</v>
      </c>
      <c r="H336" s="26">
        <v>1</v>
      </c>
    </row>
    <row r="337" spans="1:8" x14ac:dyDescent="0.25">
      <c r="B337" s="27" t="s">
        <v>40</v>
      </c>
      <c r="C337" s="27" t="s">
        <v>19</v>
      </c>
      <c r="D337" s="27" t="s">
        <v>79</v>
      </c>
      <c r="E337" s="27">
        <f t="shared" si="12"/>
        <v>10670417963</v>
      </c>
      <c r="F337" s="27">
        <v>160</v>
      </c>
      <c r="G337" s="27">
        <f>IFERROR(VLOOKUP(C337,III!$C$3:$E$421,3,FALSE),IFERROR(VLOOKUP(C337,IV!$C$3:$E$490,3,FALSE),F337))</f>
        <v>10670417963</v>
      </c>
      <c r="H337" s="26">
        <v>1</v>
      </c>
    </row>
    <row r="338" spans="1:8" x14ac:dyDescent="0.25">
      <c r="B338" s="27" t="s">
        <v>40</v>
      </c>
      <c r="C338" s="27" t="s">
        <v>18</v>
      </c>
      <c r="D338" s="27" t="s">
        <v>77</v>
      </c>
      <c r="E338" s="27">
        <f t="shared" si="12"/>
        <v>7858725904</v>
      </c>
      <c r="F338" s="27">
        <v>270</v>
      </c>
      <c r="G338" s="27">
        <f>IFERROR(VLOOKUP(C338,III!$C$3:$E$421,3,FALSE),IFERROR(VLOOKUP(C338,IV!$C$3:$E$490,3,FALSE),F338))</f>
        <v>7858725904</v>
      </c>
      <c r="H338" s="26">
        <v>1</v>
      </c>
    </row>
    <row r="339" spans="1:8" x14ac:dyDescent="0.25">
      <c r="B339" s="27" t="s">
        <v>3</v>
      </c>
      <c r="C339" s="27" t="s">
        <v>56</v>
      </c>
      <c r="D339" s="27" t="s">
        <v>74</v>
      </c>
      <c r="E339" s="27">
        <f t="shared" si="12"/>
        <v>11321137923</v>
      </c>
      <c r="F339" s="27">
        <v>337</v>
      </c>
      <c r="G339" s="27">
        <f>IFERROR(VLOOKUP(C339,III!$C$3:$E$421,3,FALSE),IFERROR(VLOOKUP(C339,IV!$C$3:$E$490,3,FALSE),F339))</f>
        <v>11321137923</v>
      </c>
      <c r="H339" s="26">
        <v>1</v>
      </c>
    </row>
    <row r="340" spans="1:8" x14ac:dyDescent="0.25">
      <c r="B340" s="27" t="s">
        <v>3</v>
      </c>
      <c r="C340" s="27" t="s">
        <v>51</v>
      </c>
      <c r="D340" s="27" t="s">
        <v>79</v>
      </c>
      <c r="E340" s="27">
        <f t="shared" si="12"/>
        <v>10568640950</v>
      </c>
      <c r="F340" s="27">
        <v>172</v>
      </c>
      <c r="G340" s="27">
        <f>IFERROR(VLOOKUP(C340,III!$C$3:$E$421,3,FALSE),IFERROR(VLOOKUP(C340,IV!$C$3:$E$490,3,FALSE),F340))</f>
        <v>10568640950</v>
      </c>
      <c r="H340" s="26">
        <v>1</v>
      </c>
    </row>
    <row r="341" spans="1:8" x14ac:dyDescent="0.25">
      <c r="B341" s="27" t="s">
        <v>3</v>
      </c>
      <c r="C341" s="27" t="s">
        <v>111</v>
      </c>
      <c r="D341" s="27" t="s">
        <v>74</v>
      </c>
      <c r="E341" s="27">
        <f t="shared" si="12"/>
        <v>8738387930</v>
      </c>
      <c r="F341" s="27">
        <v>339</v>
      </c>
      <c r="G341" s="27">
        <f>IFERROR(VLOOKUP(C341,III!$C$3:$E$421,3,FALSE),IFERROR(VLOOKUP(C341,IV!$C$3:$E$490,3,FALSE),F341))</f>
        <v>8738387930</v>
      </c>
      <c r="H341" s="26">
        <v>1</v>
      </c>
    </row>
    <row r="342" spans="1:8" x14ac:dyDescent="0.25">
      <c r="B342" s="27" t="s">
        <v>3</v>
      </c>
      <c r="C342" s="27" t="s">
        <v>153</v>
      </c>
      <c r="D342" s="27" t="s">
        <v>79</v>
      </c>
      <c r="E342" s="27">
        <f t="shared" si="12"/>
        <v>77</v>
      </c>
      <c r="F342" s="27">
        <v>77</v>
      </c>
      <c r="G342" s="27">
        <f>IFERROR(VLOOKUP(C342,III!$C$3:$E$421,3,FALSE),IFERROR(VLOOKUP(C342,IV!$C$3:$E$490,3,FALSE),F342))</f>
        <v>77</v>
      </c>
      <c r="H342" s="26">
        <v>1</v>
      </c>
    </row>
    <row r="343" spans="1:8" x14ac:dyDescent="0.25">
      <c r="B343" s="27" t="s">
        <v>4</v>
      </c>
      <c r="C343" s="27" t="s">
        <v>152</v>
      </c>
      <c r="D343" s="27" t="s">
        <v>79</v>
      </c>
      <c r="E343" s="27">
        <f t="shared" si="12"/>
        <v>168</v>
      </c>
      <c r="F343" s="27">
        <v>168</v>
      </c>
      <c r="G343" s="27">
        <f>IFERROR(VLOOKUP(C343,III!$C$3:$E$421,3,FALSE),IFERROR(VLOOKUP(C343,IV!$C$3:$E$490,3,FALSE),F343))</f>
        <v>168</v>
      </c>
      <c r="H343" s="26">
        <v>1</v>
      </c>
    </row>
    <row r="344" spans="1:8" x14ac:dyDescent="0.25">
      <c r="B344" s="27" t="s">
        <v>4</v>
      </c>
      <c r="C344" s="27" t="s">
        <v>42</v>
      </c>
      <c r="D344" s="27" t="s">
        <v>74</v>
      </c>
      <c r="E344" s="27">
        <f t="shared" si="12"/>
        <v>9916413967</v>
      </c>
      <c r="F344" s="27">
        <v>393</v>
      </c>
      <c r="G344" s="27">
        <f>IFERROR(VLOOKUP(C344,III!$C$3:$E$421,3,FALSE),IFERROR(VLOOKUP(C344,IV!$C$3:$E$490,3,FALSE),F344))</f>
        <v>9916413967</v>
      </c>
      <c r="H344" s="26">
        <v>1</v>
      </c>
    </row>
    <row r="345" spans="1:8" x14ac:dyDescent="0.25">
      <c r="A345" s="27" t="s">
        <v>204</v>
      </c>
      <c r="E345" s="27">
        <f t="shared" si="12"/>
        <v>0</v>
      </c>
      <c r="G345" s="27">
        <f>IFERROR(VLOOKUP(C345,III!$C$3:$E$421,3,FALSE),IFERROR(VLOOKUP(C345,IV!$C$3:$E$490,3,FALSE),F345))</f>
        <v>0</v>
      </c>
      <c r="H345" s="26">
        <v>1</v>
      </c>
    </row>
    <row r="346" spans="1:8" x14ac:dyDescent="0.25">
      <c r="B346" s="27" t="s">
        <v>0</v>
      </c>
      <c r="C346" s="27" t="s">
        <v>46</v>
      </c>
      <c r="D346" s="27" t="s">
        <v>1</v>
      </c>
      <c r="E346" s="27" t="str">
        <f t="shared" si="12"/>
        <v>Member ID</v>
      </c>
      <c r="F346" s="27" t="s">
        <v>2</v>
      </c>
      <c r="G346" s="27" t="str">
        <f>IFERROR(VLOOKUP(C346,III!$C$3:$E$421,3,FALSE),IFERROR(VLOOKUP(C346,IV!$C$3:$E$490,3,FALSE),F346))</f>
        <v>Member ID</v>
      </c>
      <c r="H346" s="26">
        <v>1</v>
      </c>
    </row>
    <row r="347" spans="1:8" x14ac:dyDescent="0.25">
      <c r="B347" s="27">
        <v>1</v>
      </c>
      <c r="C347" s="27" t="s">
        <v>44</v>
      </c>
      <c r="D347" s="27" t="s">
        <v>74</v>
      </c>
      <c r="E347" s="27">
        <f t="shared" si="12"/>
        <v>6822377</v>
      </c>
      <c r="F347" s="27">
        <v>441</v>
      </c>
      <c r="G347" s="27">
        <f>IFERROR(VLOOKUP(C347,III!$C$3:$E$421,3,FALSE),IFERROR(VLOOKUP(C347,IV!$C$3:$E$490,3,FALSE),F347))</f>
        <v>6822377</v>
      </c>
      <c r="H347" s="26">
        <v>1</v>
      </c>
    </row>
    <row r="348" spans="1:8" x14ac:dyDescent="0.25">
      <c r="B348" s="27">
        <v>2</v>
      </c>
      <c r="C348" s="27" t="s">
        <v>171</v>
      </c>
      <c r="D348" s="27" t="s">
        <v>77</v>
      </c>
      <c r="E348" s="27">
        <f t="shared" si="12"/>
        <v>573</v>
      </c>
      <c r="F348" s="27">
        <v>573</v>
      </c>
      <c r="G348" s="27">
        <f>IFERROR(VLOOKUP(C348,III!$C$3:$E$421,3,FALSE),IFERROR(VLOOKUP(C348,IV!$C$3:$E$490,3,FALSE),F348))</f>
        <v>573</v>
      </c>
      <c r="H348" s="26">
        <v>1</v>
      </c>
    </row>
    <row r="349" spans="1:8" x14ac:dyDescent="0.25">
      <c r="B349" s="27" t="s">
        <v>40</v>
      </c>
      <c r="C349" s="27" t="s">
        <v>122</v>
      </c>
      <c r="D349" s="27" t="s">
        <v>79</v>
      </c>
      <c r="E349" s="27">
        <f t="shared" si="12"/>
        <v>10242941903</v>
      </c>
      <c r="F349" s="27">
        <v>583</v>
      </c>
      <c r="G349" s="27">
        <f>IFERROR(VLOOKUP(C349,III!$C$3:$E$421,3,FALSE),IFERROR(VLOOKUP(C349,IV!$C$3:$E$490,3,FALSE),F349))</f>
        <v>10242941903</v>
      </c>
      <c r="H349" s="26">
        <v>1</v>
      </c>
    </row>
    <row r="350" spans="1:8" x14ac:dyDescent="0.25">
      <c r="B350" s="27" t="s">
        <v>40</v>
      </c>
      <c r="C350" s="27" t="s">
        <v>205</v>
      </c>
      <c r="D350" s="27" t="s">
        <v>79</v>
      </c>
      <c r="E350" s="27">
        <f t="shared" si="12"/>
        <v>581</v>
      </c>
      <c r="F350" s="27">
        <v>581</v>
      </c>
      <c r="G350" s="27">
        <f>IFERROR(VLOOKUP(C350,III!$C$3:$E$421,3,FALSE),IFERROR(VLOOKUP(C350,IV!$C$3:$E$490,3,FALSE),F350))</f>
        <v>581</v>
      </c>
      <c r="H350" s="26">
        <v>1</v>
      </c>
    </row>
    <row r="351" spans="1:8" x14ac:dyDescent="0.25">
      <c r="B351" s="27" t="s">
        <v>3</v>
      </c>
      <c r="C351" s="27" t="s">
        <v>206</v>
      </c>
      <c r="D351" s="27" t="s">
        <v>79</v>
      </c>
      <c r="E351" s="27">
        <f t="shared" si="12"/>
        <v>582</v>
      </c>
      <c r="F351" s="27">
        <v>582</v>
      </c>
      <c r="G351" s="27">
        <f>IFERROR(VLOOKUP(C351,III!$C$3:$E$421,3,FALSE),IFERROR(VLOOKUP(C351,IV!$C$3:$E$490,3,FALSE),F351))</f>
        <v>582</v>
      </c>
      <c r="H351" s="26">
        <v>1</v>
      </c>
    </row>
    <row r="352" spans="1:8" x14ac:dyDescent="0.25">
      <c r="B352" s="27" t="s">
        <v>3</v>
      </c>
      <c r="C352" s="27" t="s">
        <v>307</v>
      </c>
      <c r="D352" s="27" t="s">
        <v>74</v>
      </c>
      <c r="E352" s="27">
        <f t="shared" si="12"/>
        <v>9793661941</v>
      </c>
      <c r="F352" s="27">
        <v>512</v>
      </c>
      <c r="G352" s="27">
        <f>IFERROR(VLOOKUP(C352,III!$C$3:$E$421,3,FALSE),IFERROR(VLOOKUP(C352,IV!$C$3:$E$490,3,FALSE),F352))</f>
        <v>9793661941</v>
      </c>
      <c r="H352" s="26">
        <v>1</v>
      </c>
    </row>
    <row r="353" spans="1:8" x14ac:dyDescent="0.25">
      <c r="B353" s="27" t="s">
        <v>3</v>
      </c>
      <c r="C353" s="27" t="s">
        <v>852</v>
      </c>
      <c r="D353" s="27" t="s">
        <v>79</v>
      </c>
      <c r="E353" s="27">
        <f t="shared" si="12"/>
        <v>10373059906</v>
      </c>
      <c r="F353" s="27">
        <v>584</v>
      </c>
      <c r="G353" s="27">
        <f>IFERROR(VLOOKUP(C353,III!$C$3:$E$421,3,FALSE),IFERROR(VLOOKUP(C353,IV!$C$3:$E$490,3,FALSE),F353))</f>
        <v>10373059906</v>
      </c>
      <c r="H353" s="26">
        <v>1</v>
      </c>
    </row>
    <row r="354" spans="1:8" x14ac:dyDescent="0.25">
      <c r="B354" s="27" t="s">
        <v>3</v>
      </c>
      <c r="C354" s="27" t="s">
        <v>308</v>
      </c>
      <c r="D354" s="27" t="s">
        <v>74</v>
      </c>
      <c r="E354" s="27">
        <f t="shared" si="12"/>
        <v>11600544959</v>
      </c>
      <c r="F354" s="27">
        <v>591</v>
      </c>
      <c r="G354" s="27">
        <f>IFERROR(VLOOKUP(C354,III!$C$3:$E$421,3,FALSE),IFERROR(VLOOKUP(C354,IV!$C$3:$E$490,3,FALSE),F354))</f>
        <v>11600544959</v>
      </c>
      <c r="H354" s="26">
        <v>1</v>
      </c>
    </row>
    <row r="355" spans="1:8" x14ac:dyDescent="0.25">
      <c r="B355" s="27" t="s">
        <v>4</v>
      </c>
      <c r="C355" s="27" t="s">
        <v>207</v>
      </c>
      <c r="D355" s="27" t="s">
        <v>79</v>
      </c>
      <c r="E355" s="27">
        <f t="shared" si="12"/>
        <v>4719420060</v>
      </c>
      <c r="F355" s="27">
        <v>587</v>
      </c>
      <c r="G355" s="27">
        <f>IFERROR(VLOOKUP(C355,III!$C$3:$E$421,3,FALSE),IFERROR(VLOOKUP(C355,IV!$C$3:$E$490,3,FALSE),F355))</f>
        <v>4719420060</v>
      </c>
      <c r="H355" s="26">
        <v>1</v>
      </c>
    </row>
    <row r="356" spans="1:8" x14ac:dyDescent="0.25">
      <c r="B356" s="27" t="s">
        <v>4</v>
      </c>
      <c r="C356" s="27" t="s">
        <v>208</v>
      </c>
      <c r="D356" s="27" t="s">
        <v>79</v>
      </c>
      <c r="E356" s="27">
        <f t="shared" si="12"/>
        <v>589</v>
      </c>
      <c r="F356" s="27">
        <v>589</v>
      </c>
      <c r="G356" s="27">
        <f>IFERROR(VLOOKUP(C356,III!$C$3:$E$421,3,FALSE),IFERROR(VLOOKUP(C356,IV!$C$3:$E$490,3,FALSE),F356))</f>
        <v>589</v>
      </c>
      <c r="H356" s="26">
        <v>1</v>
      </c>
    </row>
    <row r="357" spans="1:8" x14ac:dyDescent="0.25">
      <c r="B357" s="27" t="s">
        <v>4</v>
      </c>
      <c r="C357" s="27" t="s">
        <v>714</v>
      </c>
      <c r="D357" s="27" t="s">
        <v>79</v>
      </c>
      <c r="E357" s="27">
        <f t="shared" si="12"/>
        <v>10397294956</v>
      </c>
      <c r="F357" s="27">
        <v>588</v>
      </c>
      <c r="G357" s="27">
        <f>IFERROR(VLOOKUP(C357,III!$C$3:$E$421,3,FALSE),IFERROR(VLOOKUP(C357,IV!$C$3:$E$490,3,FALSE),F357))</f>
        <v>10397294956</v>
      </c>
      <c r="H357" s="26">
        <v>1</v>
      </c>
    </row>
    <row r="358" spans="1:8" x14ac:dyDescent="0.25">
      <c r="B358" s="27" t="s">
        <v>4</v>
      </c>
      <c r="C358" s="27" t="s">
        <v>291</v>
      </c>
      <c r="D358" s="27" t="s">
        <v>79</v>
      </c>
      <c r="E358" s="27">
        <f t="shared" si="12"/>
        <v>11267285940</v>
      </c>
      <c r="F358" s="27">
        <v>585</v>
      </c>
      <c r="G358" s="27">
        <f>IFERROR(VLOOKUP(C358,III!$C$3:$E$421,3,FALSE),IFERROR(VLOOKUP(C358,IV!$C$3:$E$490,3,FALSE),F358))</f>
        <v>11267285940</v>
      </c>
      <c r="H358" s="26">
        <v>1</v>
      </c>
    </row>
    <row r="359" spans="1:8" x14ac:dyDescent="0.25">
      <c r="A359" s="27" t="s">
        <v>783</v>
      </c>
      <c r="E359" s="27">
        <f t="shared" si="12"/>
        <v>0</v>
      </c>
      <c r="G359" s="27">
        <f>IFERROR(VLOOKUP(C359,III!$C$3:$E$421,3,FALSE),IFERROR(VLOOKUP(C359,IV!$C$3:$E$490,3,FALSE),F359))</f>
        <v>0</v>
      </c>
    </row>
    <row r="360" spans="1:8" x14ac:dyDescent="0.25">
      <c r="B360" s="27" t="s">
        <v>0</v>
      </c>
      <c r="C360" s="27" t="s">
        <v>46</v>
      </c>
      <c r="D360" s="27" t="s">
        <v>1</v>
      </c>
      <c r="E360" s="27" t="str">
        <f t="shared" si="12"/>
        <v>Member ID</v>
      </c>
      <c r="F360" s="27" t="s">
        <v>2</v>
      </c>
      <c r="G360" s="27" t="str">
        <f>IFERROR(VLOOKUP(C360,III!$C$3:$E$421,3,FALSE),IFERROR(VLOOKUP(C360,IV!$C$3:$E$490,3,FALSE),F360))</f>
        <v>Member ID</v>
      </c>
    </row>
    <row r="361" spans="1:8" x14ac:dyDescent="0.25">
      <c r="B361" s="27">
        <v>1</v>
      </c>
      <c r="C361" s="27" t="s">
        <v>308</v>
      </c>
      <c r="D361" s="27" t="s">
        <v>74</v>
      </c>
      <c r="E361" s="27">
        <f t="shared" si="12"/>
        <v>11600544959</v>
      </c>
      <c r="F361" s="27">
        <v>591</v>
      </c>
      <c r="G361" s="27">
        <f>IFERROR(VLOOKUP(C361,III!$C$3:$E$421,3,FALSE),IFERROR(VLOOKUP(C361,IV!$C$3:$E$490,3,FALSE),F361))</f>
        <v>11600544959</v>
      </c>
      <c r="H361" s="26">
        <v>0.5</v>
      </c>
    </row>
    <row r="362" spans="1:8" x14ac:dyDescent="0.25">
      <c r="C362" s="27" t="s">
        <v>307</v>
      </c>
      <c r="D362" s="27" t="s">
        <v>74</v>
      </c>
      <c r="E362" s="27">
        <f t="shared" si="12"/>
        <v>9793661941</v>
      </c>
      <c r="F362" s="27">
        <v>512</v>
      </c>
      <c r="G362" s="27">
        <f>IFERROR(VLOOKUP(C362,III!$C$3:$E$421,3,FALSE),IFERROR(VLOOKUP(C362,IV!$C$3:$E$490,3,FALSE),F362))</f>
        <v>9793661941</v>
      </c>
      <c r="H362" s="26">
        <v>0.5</v>
      </c>
    </row>
    <row r="363" spans="1:8" x14ac:dyDescent="0.25">
      <c r="B363" s="27">
        <v>2</v>
      </c>
      <c r="C363" s="27" t="s">
        <v>171</v>
      </c>
      <c r="D363" s="27" t="s">
        <v>77</v>
      </c>
      <c r="E363" s="27">
        <f t="shared" si="12"/>
        <v>573</v>
      </c>
      <c r="F363" s="27">
        <v>573</v>
      </c>
      <c r="G363" s="27">
        <f>IFERROR(VLOOKUP(C363,III!$C$3:$E$421,3,FALSE),IFERROR(VLOOKUP(C363,IV!$C$3:$E$490,3,FALSE),F363))</f>
        <v>573</v>
      </c>
      <c r="H363" s="26">
        <v>0.5</v>
      </c>
    </row>
    <row r="364" spans="1:8" x14ac:dyDescent="0.25">
      <c r="B364" s="27"/>
      <c r="C364" s="27" t="s">
        <v>714</v>
      </c>
      <c r="D364" s="27" t="s">
        <v>79</v>
      </c>
      <c r="E364" s="27">
        <f t="shared" si="12"/>
        <v>10397294956</v>
      </c>
      <c r="F364" s="27">
        <v>588</v>
      </c>
      <c r="G364" s="27">
        <f>IFERROR(VLOOKUP(C364,III!$C$3:$E$421,3,FALSE),IFERROR(VLOOKUP(C364,IV!$C$3:$E$490,3,FALSE),F364))</f>
        <v>10397294956</v>
      </c>
      <c r="H364" s="26">
        <v>0.5</v>
      </c>
    </row>
    <row r="365" spans="1:8" x14ac:dyDescent="0.25">
      <c r="B365" s="27">
        <v>3</v>
      </c>
      <c r="C365" s="27" t="s">
        <v>205</v>
      </c>
      <c r="D365" s="27" t="s">
        <v>79</v>
      </c>
      <c r="E365" s="27">
        <f t="shared" si="12"/>
        <v>581</v>
      </c>
      <c r="F365" s="27">
        <v>581</v>
      </c>
      <c r="G365" s="27">
        <f>IFERROR(VLOOKUP(C365,III!$C$3:$E$421,3,FALSE),IFERROR(VLOOKUP(C365,IV!$C$3:$E$490,3,FALSE),F365))</f>
        <v>581</v>
      </c>
      <c r="H365" s="26">
        <v>0.5</v>
      </c>
    </row>
    <row r="366" spans="1:8" x14ac:dyDescent="0.25">
      <c r="B366" s="27"/>
      <c r="C366" s="27" t="s">
        <v>206</v>
      </c>
      <c r="D366" s="27" t="s">
        <v>79</v>
      </c>
      <c r="E366" s="27">
        <f t="shared" si="12"/>
        <v>582</v>
      </c>
      <c r="F366" s="27">
        <v>582</v>
      </c>
      <c r="G366" s="27">
        <f>IFERROR(VLOOKUP(C366,III!$C$3:$E$421,3,FALSE),IFERROR(VLOOKUP(C366,IV!$C$3:$E$490,3,FALSE),F366))</f>
        <v>582</v>
      </c>
      <c r="H366" s="26">
        <v>0.5</v>
      </c>
    </row>
    <row r="367" spans="1:8" x14ac:dyDescent="0.25">
      <c r="B367" s="27">
        <v>4</v>
      </c>
      <c r="C367" s="27" t="s">
        <v>291</v>
      </c>
      <c r="D367" s="27" t="s">
        <v>79</v>
      </c>
      <c r="E367" s="27">
        <f t="shared" si="12"/>
        <v>11267285940</v>
      </c>
      <c r="F367" s="27">
        <v>585</v>
      </c>
      <c r="G367" s="27">
        <f>IFERROR(VLOOKUP(C367,III!$C$3:$E$421,3,FALSE),IFERROR(VLOOKUP(C367,IV!$C$3:$E$490,3,FALSE),F367))</f>
        <v>11267285940</v>
      </c>
      <c r="H367" s="26">
        <v>0.5</v>
      </c>
    </row>
    <row r="368" spans="1:8" x14ac:dyDescent="0.25">
      <c r="B368" s="27"/>
      <c r="C368" s="27" t="s">
        <v>207</v>
      </c>
      <c r="D368" s="27" t="s">
        <v>79</v>
      </c>
      <c r="E368" s="27">
        <f t="shared" si="12"/>
        <v>4719420060</v>
      </c>
      <c r="F368" s="27">
        <v>587</v>
      </c>
      <c r="G368" s="27">
        <f>IFERROR(VLOOKUP(C368,III!$C$3:$E$421,3,FALSE),IFERROR(VLOOKUP(C368,IV!$C$3:$E$490,3,FALSE),F368))</f>
        <v>4719420060</v>
      </c>
      <c r="H368" s="26">
        <v>0.5</v>
      </c>
    </row>
    <row r="369" spans="1:8" x14ac:dyDescent="0.25">
      <c r="B369" s="27">
        <v>5</v>
      </c>
      <c r="C369" s="27" t="s">
        <v>852</v>
      </c>
      <c r="D369" s="27" t="s">
        <v>79</v>
      </c>
      <c r="E369" s="27">
        <f t="shared" si="12"/>
        <v>10373059906</v>
      </c>
      <c r="F369" s="27">
        <v>584</v>
      </c>
      <c r="G369" s="27">
        <f>IFERROR(VLOOKUP(C369,III!$C$3:$E$421,3,FALSE),IFERROR(VLOOKUP(C369,IV!$C$3:$E$490,3,FALSE),F369))</f>
        <v>10373059906</v>
      </c>
      <c r="H369" s="26">
        <v>0.5</v>
      </c>
    </row>
    <row r="370" spans="1:8" x14ac:dyDescent="0.25">
      <c r="C370" s="27" t="s">
        <v>208</v>
      </c>
      <c r="D370" s="27" t="s">
        <v>79</v>
      </c>
      <c r="E370" s="27">
        <f t="shared" si="12"/>
        <v>589</v>
      </c>
      <c r="F370" s="27">
        <v>589</v>
      </c>
      <c r="G370" s="27">
        <f>IFERROR(VLOOKUP(C370,III!$C$3:$E$421,3,FALSE),IFERROR(VLOOKUP(C370,IV!$C$3:$E$490,3,FALSE),F370))</f>
        <v>589</v>
      </c>
      <c r="H370" s="26">
        <v>0.5</v>
      </c>
    </row>
    <row r="371" spans="1:8" x14ac:dyDescent="0.25">
      <c r="A371" s="26" t="s">
        <v>778</v>
      </c>
      <c r="B371" s="26" t="s">
        <v>779</v>
      </c>
    </row>
  </sheetData>
  <pageMargins left="0.78740157499999996" right="0.78740157499999996" top="0.984251969" bottom="0.984251969" header="0.4921259845" footer="0.492125984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1" sqref="B1:I9"/>
    </sheetView>
  </sheetViews>
  <sheetFormatPr defaultRowHeight="15" x14ac:dyDescent="0.25"/>
  <cols>
    <col min="2" max="2" width="52" bestFit="1" customWidth="1"/>
    <col min="3" max="3" width="12.5703125" bestFit="1" customWidth="1"/>
    <col min="4" max="4" width="23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497</v>
      </c>
      <c r="C2" s="66" t="s">
        <v>431</v>
      </c>
      <c r="D2" s="66" t="s">
        <v>554</v>
      </c>
      <c r="E2" s="66">
        <v>3840</v>
      </c>
      <c r="F2" s="66">
        <v>1120</v>
      </c>
      <c r="G2" s="66">
        <v>1360</v>
      </c>
      <c r="H2" s="66">
        <v>1360</v>
      </c>
      <c r="I2" s="66"/>
      <c r="J2" t="s">
        <v>404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721</v>
      </c>
      <c r="C3" s="66" t="s">
        <v>388</v>
      </c>
      <c r="D3" s="66" t="s">
        <v>744</v>
      </c>
      <c r="E3" s="66">
        <v>2480</v>
      </c>
      <c r="F3" s="66">
        <v>1360</v>
      </c>
      <c r="G3" s="66">
        <v>1120</v>
      </c>
      <c r="H3" s="66"/>
      <c r="I3" s="66"/>
      <c r="J3" t="s">
        <v>404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676</v>
      </c>
      <c r="C4" s="66" t="s">
        <v>388</v>
      </c>
      <c r="D4" s="66" t="s">
        <v>675</v>
      </c>
      <c r="E4" s="66">
        <v>2000</v>
      </c>
      <c r="F4" s="66">
        <v>880</v>
      </c>
      <c r="G4" s="66"/>
      <c r="H4" s="66">
        <v>1120</v>
      </c>
      <c r="I4" s="66"/>
      <c r="J4" t="s">
        <v>404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720</v>
      </c>
      <c r="C5" s="66" t="s">
        <v>452</v>
      </c>
      <c r="D5" s="66" t="s">
        <v>743</v>
      </c>
      <c r="E5" s="66">
        <v>1600</v>
      </c>
      <c r="F5" s="66">
        <v>1600</v>
      </c>
      <c r="G5" s="66"/>
      <c r="H5" s="66"/>
      <c r="I5" s="66"/>
      <c r="J5" t="s">
        <v>404</v>
      </c>
      <c r="K5" t="s">
        <v>376</v>
      </c>
    </row>
    <row r="6" spans="1:11" ht="15.75" thickBot="1" x14ac:dyDescent="0.3">
      <c r="A6" s="66">
        <f>_xlfn.RANK.EQ(E6,E2:E200)</f>
        <v>4</v>
      </c>
      <c r="B6" s="66" t="s">
        <v>601</v>
      </c>
      <c r="C6" s="66" t="s">
        <v>388</v>
      </c>
      <c r="D6" s="66" t="s">
        <v>1051</v>
      </c>
      <c r="E6" s="66">
        <v>1600</v>
      </c>
      <c r="F6" s="66"/>
      <c r="G6" s="66">
        <v>1600</v>
      </c>
      <c r="H6" s="66"/>
      <c r="I6" s="66"/>
      <c r="J6" t="s">
        <v>404</v>
      </c>
      <c r="K6" t="s">
        <v>376</v>
      </c>
    </row>
    <row r="7" spans="1:11" ht="15.75" thickBot="1" x14ac:dyDescent="0.3">
      <c r="A7" s="66">
        <f>_xlfn.RANK.EQ(E7,E2:E200)</f>
        <v>4</v>
      </c>
      <c r="B7" s="66" t="s">
        <v>552</v>
      </c>
      <c r="C7" s="66" t="s">
        <v>388</v>
      </c>
      <c r="D7" s="66" t="s">
        <v>553</v>
      </c>
      <c r="E7" s="66">
        <v>1600</v>
      </c>
      <c r="F7" s="66"/>
      <c r="G7" s="66"/>
      <c r="H7" s="66">
        <v>1600</v>
      </c>
      <c r="I7" s="66"/>
      <c r="J7" t="s">
        <v>404</v>
      </c>
      <c r="K7" t="s">
        <v>376</v>
      </c>
    </row>
    <row r="8" spans="1:11" ht="15.75" thickBot="1" x14ac:dyDescent="0.3">
      <c r="A8" s="66">
        <f>_xlfn.RANK.EQ(E8,E2:E200)</f>
        <v>7</v>
      </c>
      <c r="B8" s="66" t="s">
        <v>583</v>
      </c>
      <c r="C8" s="66" t="s">
        <v>388</v>
      </c>
      <c r="D8" s="66" t="s">
        <v>582</v>
      </c>
      <c r="E8" s="66">
        <v>1120</v>
      </c>
      <c r="F8" s="66">
        <v>1120</v>
      </c>
      <c r="G8" s="66"/>
      <c r="H8" s="66"/>
      <c r="I8" s="66"/>
      <c r="J8" t="s">
        <v>404</v>
      </c>
      <c r="K8" t="s">
        <v>376</v>
      </c>
    </row>
    <row r="9" spans="1:11" ht="15.75" thickBot="1" x14ac:dyDescent="0.3">
      <c r="A9" s="66">
        <f>_xlfn.RANK.EQ(E9,E2:E200)</f>
        <v>7</v>
      </c>
      <c r="B9" s="66" t="s">
        <v>602</v>
      </c>
      <c r="C9" s="66" t="s">
        <v>388</v>
      </c>
      <c r="D9" s="66" t="s">
        <v>771</v>
      </c>
      <c r="E9" s="66">
        <v>1120</v>
      </c>
      <c r="F9" s="66"/>
      <c r="G9" s="66">
        <v>1120</v>
      </c>
      <c r="H9" s="66"/>
      <c r="I9" s="66"/>
      <c r="J9" t="s">
        <v>404</v>
      </c>
      <c r="K9" t="s">
        <v>376</v>
      </c>
    </row>
  </sheetData>
  <sortState ref="B2:I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:I13"/>
    </sheetView>
  </sheetViews>
  <sheetFormatPr defaultRowHeight="15" x14ac:dyDescent="0.25"/>
  <cols>
    <col min="2" max="2" width="56.42578125" bestFit="1" customWidth="1"/>
    <col min="3" max="3" width="13.140625" bestFit="1" customWidth="1"/>
    <col min="4" max="4" width="25.8554687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495</v>
      </c>
      <c r="C2" s="66" t="s">
        <v>415</v>
      </c>
      <c r="D2" s="66" t="s">
        <v>677</v>
      </c>
      <c r="E2" s="66">
        <v>3200</v>
      </c>
      <c r="F2" s="66"/>
      <c r="G2" s="66">
        <v>1600</v>
      </c>
      <c r="H2" s="66">
        <v>1600</v>
      </c>
      <c r="I2" s="66"/>
      <c r="J2" t="s">
        <v>333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498</v>
      </c>
      <c r="C3" s="66" t="s">
        <v>389</v>
      </c>
      <c r="D3" s="66" t="s">
        <v>745</v>
      </c>
      <c r="E3" s="66">
        <v>2960</v>
      </c>
      <c r="F3" s="66">
        <v>1600</v>
      </c>
      <c r="G3" s="66">
        <v>1360</v>
      </c>
      <c r="H3" s="66"/>
      <c r="I3" s="66"/>
      <c r="J3" t="s">
        <v>333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971</v>
      </c>
      <c r="C4" s="66" t="s">
        <v>396</v>
      </c>
      <c r="D4" s="66" t="s">
        <v>970</v>
      </c>
      <c r="E4" s="66">
        <v>1600</v>
      </c>
      <c r="F4" s="66"/>
      <c r="G4" s="66"/>
      <c r="H4" s="66"/>
      <c r="I4" s="66">
        <v>1600</v>
      </c>
      <c r="J4" t="s">
        <v>333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584</v>
      </c>
      <c r="C5" s="66" t="s">
        <v>389</v>
      </c>
      <c r="D5" s="66" t="s">
        <v>1030</v>
      </c>
      <c r="E5" s="66">
        <v>1360</v>
      </c>
      <c r="F5" s="66">
        <v>1360</v>
      </c>
      <c r="G5" s="66"/>
      <c r="H5" s="66"/>
      <c r="I5" s="66"/>
      <c r="J5" t="s">
        <v>333</v>
      </c>
      <c r="K5" t="s">
        <v>376</v>
      </c>
    </row>
    <row r="6" spans="1:11" ht="15.75" thickBot="1" x14ac:dyDescent="0.3">
      <c r="A6" s="66">
        <f>_xlfn.RANK.EQ(E6,E2:E200)</f>
        <v>4</v>
      </c>
      <c r="B6" s="66" t="s">
        <v>679</v>
      </c>
      <c r="C6" s="66" t="s">
        <v>400</v>
      </c>
      <c r="D6" s="66" t="s">
        <v>678</v>
      </c>
      <c r="E6" s="66">
        <v>1360</v>
      </c>
      <c r="F6" s="66"/>
      <c r="G6" s="66"/>
      <c r="H6" s="66">
        <v>1360</v>
      </c>
      <c r="I6" s="66"/>
      <c r="J6" t="s">
        <v>333</v>
      </c>
      <c r="K6" t="s">
        <v>376</v>
      </c>
    </row>
    <row r="7" spans="1:11" ht="15.75" thickBot="1" x14ac:dyDescent="0.3">
      <c r="A7" s="66">
        <f>_xlfn.RANK.EQ(E7,E2:E200)</f>
        <v>4</v>
      </c>
      <c r="B7" s="66" t="s">
        <v>973</v>
      </c>
      <c r="C7" s="66" t="s">
        <v>396</v>
      </c>
      <c r="D7" s="66" t="s">
        <v>972</v>
      </c>
      <c r="E7" s="66">
        <v>1360</v>
      </c>
      <c r="F7" s="66"/>
      <c r="G7" s="66"/>
      <c r="H7" s="66"/>
      <c r="I7" s="66">
        <v>1360</v>
      </c>
      <c r="J7" t="s">
        <v>333</v>
      </c>
      <c r="K7" t="s">
        <v>376</v>
      </c>
    </row>
    <row r="8" spans="1:11" ht="15.75" thickBot="1" x14ac:dyDescent="0.3">
      <c r="A8" s="66">
        <f>_xlfn.RANK.EQ(E8,E2:E200)</f>
        <v>7</v>
      </c>
      <c r="B8" s="66" t="s">
        <v>585</v>
      </c>
      <c r="C8" s="66" t="s">
        <v>389</v>
      </c>
      <c r="D8" s="66" t="s">
        <v>746</v>
      </c>
      <c r="E8" s="66">
        <v>1120</v>
      </c>
      <c r="F8" s="66">
        <v>1120</v>
      </c>
      <c r="G8" s="66"/>
      <c r="H8" s="66"/>
      <c r="I8" s="66"/>
      <c r="J8" t="s">
        <v>333</v>
      </c>
      <c r="K8" t="s">
        <v>376</v>
      </c>
    </row>
    <row r="9" spans="1:11" ht="15.75" thickBot="1" x14ac:dyDescent="0.3">
      <c r="A9" s="66">
        <f>_xlfn.RANK.EQ(E9,E2:E200)</f>
        <v>7</v>
      </c>
      <c r="B9" s="66" t="s">
        <v>793</v>
      </c>
      <c r="C9" s="66" t="s">
        <v>389</v>
      </c>
      <c r="D9" s="66" t="s">
        <v>673</v>
      </c>
      <c r="E9" s="66">
        <v>1120</v>
      </c>
      <c r="F9" s="66"/>
      <c r="G9" s="66">
        <v>1120</v>
      </c>
      <c r="H9" s="66"/>
      <c r="I9" s="66"/>
      <c r="J9" t="s">
        <v>333</v>
      </c>
      <c r="K9" t="s">
        <v>376</v>
      </c>
    </row>
    <row r="10" spans="1:11" ht="15.75" thickBot="1" x14ac:dyDescent="0.3">
      <c r="A10" s="66">
        <f>_xlfn.RANK.EQ(E10,E2:E200)</f>
        <v>7</v>
      </c>
      <c r="B10" s="66" t="s">
        <v>806</v>
      </c>
      <c r="C10" s="66" t="s">
        <v>400</v>
      </c>
      <c r="D10" s="66" t="s">
        <v>805</v>
      </c>
      <c r="E10" s="66">
        <v>1120</v>
      </c>
      <c r="F10" s="66"/>
      <c r="G10" s="66">
        <v>1120</v>
      </c>
      <c r="H10" s="66"/>
      <c r="I10" s="66"/>
      <c r="J10" t="s">
        <v>333</v>
      </c>
      <c r="K10" t="s">
        <v>376</v>
      </c>
    </row>
    <row r="11" spans="1:11" ht="15.75" thickBot="1" x14ac:dyDescent="0.3">
      <c r="A11" s="66">
        <f>_xlfn.RANK.EQ(E11,E2:E200)</f>
        <v>7</v>
      </c>
      <c r="B11" s="66" t="s">
        <v>975</v>
      </c>
      <c r="C11" s="66" t="s">
        <v>389</v>
      </c>
      <c r="D11" s="66" t="s">
        <v>974</v>
      </c>
      <c r="E11" s="66">
        <v>1120</v>
      </c>
      <c r="F11" s="66"/>
      <c r="G11" s="66"/>
      <c r="H11" s="66"/>
      <c r="I11" s="66">
        <v>1120</v>
      </c>
      <c r="J11" t="s">
        <v>333</v>
      </c>
      <c r="K11" t="s">
        <v>376</v>
      </c>
    </row>
    <row r="12" spans="1:11" ht="15.75" thickBot="1" x14ac:dyDescent="0.3">
      <c r="A12" s="66">
        <f>_xlfn.RANK.EQ(E12,E2:E200)</f>
        <v>7</v>
      </c>
      <c r="B12" s="66" t="s">
        <v>977</v>
      </c>
      <c r="C12" s="66" t="s">
        <v>396</v>
      </c>
      <c r="D12" s="66" t="s">
        <v>976</v>
      </c>
      <c r="E12" s="66">
        <v>1120</v>
      </c>
      <c r="F12" s="66"/>
      <c r="G12" s="66"/>
      <c r="H12" s="66"/>
      <c r="I12" s="66">
        <v>1120</v>
      </c>
      <c r="J12" t="s">
        <v>333</v>
      </c>
      <c r="K12" t="s">
        <v>376</v>
      </c>
    </row>
    <row r="13" spans="1:11" ht="15.75" thickBot="1" x14ac:dyDescent="0.3">
      <c r="A13" s="66">
        <f>_xlfn.RANK.EQ(E13,E2:E200)</f>
        <v>12</v>
      </c>
      <c r="B13" s="66" t="s">
        <v>979</v>
      </c>
      <c r="C13" s="66" t="s">
        <v>396</v>
      </c>
      <c r="D13" s="66" t="s">
        <v>978</v>
      </c>
      <c r="E13" s="66">
        <v>880</v>
      </c>
      <c r="F13" s="66"/>
      <c r="G13" s="66"/>
      <c r="H13" s="66"/>
      <c r="I13" s="66">
        <v>880</v>
      </c>
      <c r="J13" t="s">
        <v>333</v>
      </c>
      <c r="K13" t="s">
        <v>376</v>
      </c>
    </row>
  </sheetData>
  <sortState ref="B2:I1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:I19"/>
    </sheetView>
  </sheetViews>
  <sheetFormatPr defaultRowHeight="15" x14ac:dyDescent="0.25"/>
  <cols>
    <col min="2" max="2" width="48.7109375" bestFit="1" customWidth="1"/>
    <col min="3" max="3" width="13.140625" bestFit="1" customWidth="1"/>
    <col min="4" max="4" width="27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499</v>
      </c>
      <c r="C2" s="66" t="s">
        <v>389</v>
      </c>
      <c r="D2" s="66" t="s">
        <v>680</v>
      </c>
      <c r="E2" s="66">
        <v>4800</v>
      </c>
      <c r="F2" s="66">
        <v>1600</v>
      </c>
      <c r="G2" s="66">
        <v>1600</v>
      </c>
      <c r="H2" s="66">
        <v>1600</v>
      </c>
      <c r="I2" s="66"/>
      <c r="J2" t="s">
        <v>405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688</v>
      </c>
      <c r="C3" s="66" t="s">
        <v>396</v>
      </c>
      <c r="D3" s="66" t="s">
        <v>687</v>
      </c>
      <c r="E3" s="66">
        <v>3120</v>
      </c>
      <c r="F3" s="66">
        <v>1120</v>
      </c>
      <c r="G3" s="66">
        <v>1120</v>
      </c>
      <c r="H3" s="66">
        <v>880</v>
      </c>
      <c r="I3" s="66"/>
      <c r="J3" t="s">
        <v>405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682</v>
      </c>
      <c r="C4" s="66" t="s">
        <v>389</v>
      </c>
      <c r="D4" s="66" t="s">
        <v>681</v>
      </c>
      <c r="E4" s="66">
        <v>2720</v>
      </c>
      <c r="F4" s="66"/>
      <c r="G4" s="66"/>
      <c r="H4" s="66">
        <v>1360</v>
      </c>
      <c r="I4" s="66">
        <v>1360</v>
      </c>
      <c r="J4" t="s">
        <v>405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406</v>
      </c>
      <c r="C5" s="66" t="s">
        <v>396</v>
      </c>
      <c r="D5" s="66" t="s">
        <v>749</v>
      </c>
      <c r="E5" s="66">
        <v>1760</v>
      </c>
      <c r="F5" s="66">
        <v>880</v>
      </c>
      <c r="G5" s="66">
        <v>880</v>
      </c>
      <c r="H5" s="66"/>
      <c r="I5" s="66"/>
      <c r="J5" t="s">
        <v>405</v>
      </c>
      <c r="K5" t="s">
        <v>376</v>
      </c>
    </row>
    <row r="6" spans="1:11" ht="15.75" thickBot="1" x14ac:dyDescent="0.3">
      <c r="A6" s="66">
        <f>_xlfn.RANK.EQ(E6,E2:E200)</f>
        <v>5</v>
      </c>
      <c r="B6" s="66" t="s">
        <v>981</v>
      </c>
      <c r="C6" s="66" t="s">
        <v>389</v>
      </c>
      <c r="D6" s="66" t="s">
        <v>980</v>
      </c>
      <c r="E6" s="66">
        <v>1600</v>
      </c>
      <c r="F6" s="66"/>
      <c r="G6" s="66"/>
      <c r="H6" s="66"/>
      <c r="I6" s="66">
        <v>1600</v>
      </c>
      <c r="J6" t="s">
        <v>405</v>
      </c>
      <c r="K6" t="s">
        <v>376</v>
      </c>
    </row>
    <row r="7" spans="1:11" ht="15.75" thickBot="1" x14ac:dyDescent="0.3">
      <c r="A7" s="66">
        <f>_xlfn.RANK.EQ(E7,E2:E200)</f>
        <v>6</v>
      </c>
      <c r="B7" s="66" t="s">
        <v>500</v>
      </c>
      <c r="C7" s="66" t="s">
        <v>415</v>
      </c>
      <c r="D7" s="66" t="s">
        <v>747</v>
      </c>
      <c r="E7" s="66">
        <v>1360</v>
      </c>
      <c r="F7" s="66">
        <v>1360</v>
      </c>
      <c r="G7" s="66"/>
      <c r="H7" s="66"/>
      <c r="I7" s="66"/>
      <c r="J7" t="s">
        <v>405</v>
      </c>
      <c r="K7" t="s">
        <v>376</v>
      </c>
    </row>
    <row r="8" spans="1:11" ht="15.75" thickBot="1" x14ac:dyDescent="0.3">
      <c r="A8" s="66">
        <f>_xlfn.RANK.EQ(E8,E2:E200)</f>
        <v>6</v>
      </c>
      <c r="B8" s="66" t="s">
        <v>603</v>
      </c>
      <c r="C8" s="66" t="s">
        <v>389</v>
      </c>
      <c r="D8" s="66" t="s">
        <v>772</v>
      </c>
      <c r="E8" s="66">
        <v>1360</v>
      </c>
      <c r="F8" s="66"/>
      <c r="G8" s="66">
        <v>1360</v>
      </c>
      <c r="H8" s="66"/>
      <c r="I8" s="66"/>
      <c r="J8" t="s">
        <v>405</v>
      </c>
      <c r="K8" t="s">
        <v>376</v>
      </c>
    </row>
    <row r="9" spans="1:11" ht="15.75" thickBot="1" x14ac:dyDescent="0.3">
      <c r="A9" s="66">
        <f>_xlfn.RANK.EQ(E9,E2:E200)</f>
        <v>8</v>
      </c>
      <c r="B9" s="66" t="s">
        <v>501</v>
      </c>
      <c r="C9" s="66" t="s">
        <v>388</v>
      </c>
      <c r="D9" s="66" t="s">
        <v>748</v>
      </c>
      <c r="E9" s="66">
        <v>1120</v>
      </c>
      <c r="F9" s="66">
        <v>1120</v>
      </c>
      <c r="G9" s="66"/>
      <c r="H9" s="66"/>
      <c r="I9" s="66"/>
      <c r="J9" t="s">
        <v>405</v>
      </c>
      <c r="K9" t="s">
        <v>376</v>
      </c>
    </row>
    <row r="10" spans="1:11" ht="15.75" thickBot="1" x14ac:dyDescent="0.3">
      <c r="A10" s="66">
        <f>_xlfn.RANK.EQ(E10,E2:E200)</f>
        <v>8</v>
      </c>
      <c r="B10" s="66" t="s">
        <v>604</v>
      </c>
      <c r="C10" s="66" t="s">
        <v>415</v>
      </c>
      <c r="D10" s="66" t="s">
        <v>773</v>
      </c>
      <c r="E10" s="66">
        <v>1120</v>
      </c>
      <c r="F10" s="66"/>
      <c r="G10" s="66">
        <v>1120</v>
      </c>
      <c r="H10" s="66"/>
      <c r="I10" s="66"/>
      <c r="J10" t="s">
        <v>405</v>
      </c>
      <c r="K10" t="s">
        <v>376</v>
      </c>
    </row>
    <row r="11" spans="1:11" ht="15.75" thickBot="1" x14ac:dyDescent="0.3">
      <c r="A11" s="66">
        <f>_xlfn.RANK.EQ(E11,E2:E200)</f>
        <v>8</v>
      </c>
      <c r="B11" s="66" t="s">
        <v>684</v>
      </c>
      <c r="C11" s="66" t="s">
        <v>415</v>
      </c>
      <c r="D11" s="66" t="s">
        <v>683</v>
      </c>
      <c r="E11" s="66">
        <v>1120</v>
      </c>
      <c r="F11" s="66"/>
      <c r="G11" s="66"/>
      <c r="H11" s="66">
        <v>1120</v>
      </c>
      <c r="I11" s="66"/>
      <c r="J11" t="s">
        <v>405</v>
      </c>
      <c r="K11" t="s">
        <v>376</v>
      </c>
    </row>
    <row r="12" spans="1:11" ht="15.75" thickBot="1" x14ac:dyDescent="0.3">
      <c r="A12" s="66">
        <f>_xlfn.RANK.EQ(E12,E2:E200)</f>
        <v>8</v>
      </c>
      <c r="B12" s="66" t="s">
        <v>686</v>
      </c>
      <c r="C12" s="66" t="s">
        <v>415</v>
      </c>
      <c r="D12" s="66" t="s">
        <v>685</v>
      </c>
      <c r="E12" s="66">
        <v>1120</v>
      </c>
      <c r="F12" s="66"/>
      <c r="G12" s="66"/>
      <c r="H12" s="66">
        <v>1120</v>
      </c>
      <c r="I12" s="66"/>
      <c r="J12" t="s">
        <v>405</v>
      </c>
      <c r="K12" t="s">
        <v>376</v>
      </c>
    </row>
    <row r="13" spans="1:11" ht="15.75" thickBot="1" x14ac:dyDescent="0.3">
      <c r="A13" s="66">
        <f>_xlfn.RANK.EQ(E13,E2:E200)</f>
        <v>8</v>
      </c>
      <c r="B13" s="66" t="s">
        <v>983</v>
      </c>
      <c r="C13" s="66" t="s">
        <v>396</v>
      </c>
      <c r="D13" s="66" t="s">
        <v>982</v>
      </c>
      <c r="E13" s="66">
        <v>1120</v>
      </c>
      <c r="F13" s="66"/>
      <c r="G13" s="66"/>
      <c r="H13" s="66"/>
      <c r="I13" s="66">
        <v>1120</v>
      </c>
      <c r="J13" t="s">
        <v>405</v>
      </c>
      <c r="K13" t="s">
        <v>376</v>
      </c>
    </row>
    <row r="14" spans="1:11" ht="15.75" thickBot="1" x14ac:dyDescent="0.3">
      <c r="A14" s="66">
        <f>_xlfn.RANK.EQ(E14,E2:E200)</f>
        <v>8</v>
      </c>
      <c r="B14" s="66" t="s">
        <v>985</v>
      </c>
      <c r="C14" s="66" t="s">
        <v>388</v>
      </c>
      <c r="D14" s="66" t="s">
        <v>984</v>
      </c>
      <c r="E14" s="66">
        <v>1120</v>
      </c>
      <c r="F14" s="66"/>
      <c r="G14" s="66"/>
      <c r="H14" s="66"/>
      <c r="I14" s="66">
        <v>1120</v>
      </c>
      <c r="J14" t="s">
        <v>405</v>
      </c>
      <c r="K14" t="s">
        <v>376</v>
      </c>
    </row>
    <row r="15" spans="1:11" ht="15.75" thickBot="1" x14ac:dyDescent="0.3">
      <c r="A15" s="66">
        <f>_xlfn.RANK.EQ(E15,E2:E200)</f>
        <v>14</v>
      </c>
      <c r="B15" s="66" t="s">
        <v>722</v>
      </c>
      <c r="C15" s="66" t="s">
        <v>396</v>
      </c>
      <c r="D15" s="66" t="s">
        <v>750</v>
      </c>
      <c r="E15" s="66">
        <v>880</v>
      </c>
      <c r="F15" s="66">
        <v>880</v>
      </c>
      <c r="G15" s="66"/>
      <c r="H15" s="66"/>
      <c r="I15" s="66"/>
      <c r="J15" t="s">
        <v>405</v>
      </c>
      <c r="K15" t="s">
        <v>376</v>
      </c>
    </row>
    <row r="16" spans="1:11" ht="15.75" thickBot="1" x14ac:dyDescent="0.3">
      <c r="A16" s="66">
        <f>_xlfn.RANK.EQ(E16,E2:E200)</f>
        <v>14</v>
      </c>
      <c r="B16" s="66" t="s">
        <v>450</v>
      </c>
      <c r="C16" s="66" t="s">
        <v>415</v>
      </c>
      <c r="D16" s="66" t="s">
        <v>451</v>
      </c>
      <c r="E16" s="66">
        <v>880</v>
      </c>
      <c r="F16" s="66"/>
      <c r="G16" s="66"/>
      <c r="H16" s="66">
        <v>880</v>
      </c>
      <c r="I16" s="66"/>
      <c r="J16" t="s">
        <v>405</v>
      </c>
      <c r="K16" t="s">
        <v>376</v>
      </c>
    </row>
    <row r="17" spans="1:11" ht="15.75" thickBot="1" x14ac:dyDescent="0.3">
      <c r="A17" s="66">
        <f>_xlfn.RANK.EQ(E17,E2:E200)</f>
        <v>14</v>
      </c>
      <c r="B17" s="66" t="s">
        <v>453</v>
      </c>
      <c r="C17" s="66" t="s">
        <v>452</v>
      </c>
      <c r="D17" s="66" t="s">
        <v>454</v>
      </c>
      <c r="E17" s="66">
        <v>880</v>
      </c>
      <c r="F17" s="66"/>
      <c r="G17" s="66"/>
      <c r="H17" s="66">
        <v>880</v>
      </c>
      <c r="I17" s="66"/>
      <c r="J17" t="s">
        <v>405</v>
      </c>
      <c r="K17" t="s">
        <v>376</v>
      </c>
    </row>
    <row r="18" spans="1:11" ht="15.75" thickBot="1" x14ac:dyDescent="0.3">
      <c r="A18" s="66">
        <f>_xlfn.RANK.EQ(E18,E2:E200)</f>
        <v>14</v>
      </c>
      <c r="B18" s="66" t="s">
        <v>690</v>
      </c>
      <c r="C18" s="66" t="s">
        <v>415</v>
      </c>
      <c r="D18" s="66" t="s">
        <v>689</v>
      </c>
      <c r="E18" s="66">
        <v>880</v>
      </c>
      <c r="F18" s="66"/>
      <c r="G18" s="66"/>
      <c r="H18" s="66">
        <v>880</v>
      </c>
      <c r="I18" s="66"/>
      <c r="J18" t="s">
        <v>405</v>
      </c>
      <c r="K18" t="s">
        <v>376</v>
      </c>
    </row>
    <row r="19" spans="1:11" ht="15.75" thickBot="1" x14ac:dyDescent="0.3">
      <c r="A19" s="66">
        <f>_xlfn.RANK.EQ(E19,E2:E200)</f>
        <v>18</v>
      </c>
      <c r="B19" s="66" t="s">
        <v>455</v>
      </c>
      <c r="C19" s="66" t="s">
        <v>433</v>
      </c>
      <c r="D19" s="66" t="s">
        <v>456</v>
      </c>
      <c r="E19" s="66">
        <v>640</v>
      </c>
      <c r="F19" s="66"/>
      <c r="G19" s="66"/>
      <c r="H19" s="66">
        <v>640</v>
      </c>
      <c r="I19" s="66"/>
      <c r="J19" t="s">
        <v>405</v>
      </c>
      <c r="K19" t="s">
        <v>376</v>
      </c>
    </row>
  </sheetData>
  <sortState ref="B2:I1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1" sqref="B1:I21"/>
    </sheetView>
  </sheetViews>
  <sheetFormatPr defaultRowHeight="15" x14ac:dyDescent="0.25"/>
  <cols>
    <col min="2" max="2" width="72.5703125" bestFit="1" customWidth="1"/>
    <col min="3" max="3" width="13.1406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502</v>
      </c>
      <c r="C2" s="66" t="s">
        <v>396</v>
      </c>
      <c r="D2" s="66" t="s">
        <v>989</v>
      </c>
      <c r="E2" s="66">
        <v>3840</v>
      </c>
      <c r="F2" s="66">
        <v>1360</v>
      </c>
      <c r="G2" s="66">
        <v>1360</v>
      </c>
      <c r="H2" s="66"/>
      <c r="I2" s="66">
        <v>1120</v>
      </c>
      <c r="J2" t="s">
        <v>407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692</v>
      </c>
      <c r="C3" s="66" t="s">
        <v>415</v>
      </c>
      <c r="D3" s="66" t="s">
        <v>691</v>
      </c>
      <c r="E3" s="66">
        <v>3200</v>
      </c>
      <c r="F3" s="66"/>
      <c r="G3" s="66"/>
      <c r="H3" s="66">
        <v>1600</v>
      </c>
      <c r="I3" s="66">
        <v>1600</v>
      </c>
      <c r="J3" t="s">
        <v>407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605</v>
      </c>
      <c r="C4" s="66" t="s">
        <v>396</v>
      </c>
      <c r="D4" s="66" t="s">
        <v>695</v>
      </c>
      <c r="E4" s="66">
        <v>3120</v>
      </c>
      <c r="F4" s="66"/>
      <c r="G4" s="66">
        <v>1120</v>
      </c>
      <c r="H4" s="66">
        <v>1120</v>
      </c>
      <c r="I4" s="66">
        <v>880</v>
      </c>
      <c r="J4" t="s">
        <v>407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725</v>
      </c>
      <c r="C5" s="66" t="s">
        <v>415</v>
      </c>
      <c r="D5" s="66" t="s">
        <v>751</v>
      </c>
      <c r="E5" s="66">
        <v>2240</v>
      </c>
      <c r="F5" s="66">
        <v>1120</v>
      </c>
      <c r="G5" s="66">
        <v>1120</v>
      </c>
      <c r="H5" s="66"/>
      <c r="I5" s="66"/>
      <c r="J5" t="s">
        <v>407</v>
      </c>
      <c r="K5" t="s">
        <v>376</v>
      </c>
    </row>
    <row r="6" spans="1:11" ht="15.75" thickBot="1" x14ac:dyDescent="0.3">
      <c r="A6" s="66">
        <f>_xlfn.RANK.EQ(E6,E2:E200)</f>
        <v>5</v>
      </c>
      <c r="B6" s="66" t="s">
        <v>410</v>
      </c>
      <c r="C6" s="66" t="s">
        <v>388</v>
      </c>
      <c r="D6" s="66" t="s">
        <v>754</v>
      </c>
      <c r="E6" s="66">
        <v>1760</v>
      </c>
      <c r="F6" s="66">
        <v>880</v>
      </c>
      <c r="G6" s="66">
        <v>880</v>
      </c>
      <c r="H6" s="66"/>
      <c r="I6" s="66"/>
      <c r="J6" t="s">
        <v>407</v>
      </c>
      <c r="K6" t="s">
        <v>376</v>
      </c>
    </row>
    <row r="7" spans="1:11" ht="15.75" thickBot="1" x14ac:dyDescent="0.3">
      <c r="A7" s="66">
        <f>_xlfn.RANK.EQ(E7,E2:E200)</f>
        <v>5</v>
      </c>
      <c r="B7" s="66" t="s">
        <v>457</v>
      </c>
      <c r="C7" s="66" t="s">
        <v>415</v>
      </c>
      <c r="D7" s="66" t="s">
        <v>458</v>
      </c>
      <c r="E7" s="66">
        <v>1760</v>
      </c>
      <c r="F7" s="66"/>
      <c r="G7" s="66"/>
      <c r="H7" s="66">
        <v>880</v>
      </c>
      <c r="I7" s="66">
        <v>880</v>
      </c>
      <c r="J7" t="s">
        <v>407</v>
      </c>
      <c r="K7" t="s">
        <v>376</v>
      </c>
    </row>
    <row r="8" spans="1:11" ht="15.75" thickBot="1" x14ac:dyDescent="0.3">
      <c r="A8" s="66">
        <f>_xlfn.RANK.EQ(E8,E2:E200)</f>
        <v>7</v>
      </c>
      <c r="B8" s="66" t="s">
        <v>723</v>
      </c>
      <c r="C8" s="66" t="s">
        <v>388</v>
      </c>
      <c r="D8" s="66" t="s">
        <v>700</v>
      </c>
      <c r="E8" s="66">
        <v>1600</v>
      </c>
      <c r="F8" s="66">
        <v>1600</v>
      </c>
      <c r="G8" s="66"/>
      <c r="H8" s="66"/>
      <c r="I8" s="66"/>
      <c r="J8" t="s">
        <v>407</v>
      </c>
      <c r="K8" t="s">
        <v>376</v>
      </c>
    </row>
    <row r="9" spans="1:11" ht="15.75" thickBot="1" x14ac:dyDescent="0.3">
      <c r="A9" s="66">
        <f>_xlfn.RANK.EQ(E9,E2:E200)</f>
        <v>7</v>
      </c>
      <c r="B9" s="66" t="s">
        <v>795</v>
      </c>
      <c r="C9" s="66" t="s">
        <v>415</v>
      </c>
      <c r="D9" s="66" t="s">
        <v>794</v>
      </c>
      <c r="E9" s="66">
        <v>1600</v>
      </c>
      <c r="F9" s="66"/>
      <c r="G9" s="66">
        <v>1600</v>
      </c>
      <c r="H9" s="66"/>
      <c r="I9" s="66"/>
      <c r="J9" t="s">
        <v>407</v>
      </c>
      <c r="K9" t="s">
        <v>376</v>
      </c>
    </row>
    <row r="10" spans="1:11" ht="15.75" thickBot="1" x14ac:dyDescent="0.3">
      <c r="A10" s="66">
        <f>_xlfn.RANK.EQ(E10,E2:E200)</f>
        <v>9</v>
      </c>
      <c r="B10" s="66" t="s">
        <v>694</v>
      </c>
      <c r="C10" s="66" t="s">
        <v>415</v>
      </c>
      <c r="D10" s="66" t="s">
        <v>693</v>
      </c>
      <c r="E10" s="66">
        <v>1360</v>
      </c>
      <c r="F10" s="66"/>
      <c r="G10" s="66"/>
      <c r="H10" s="66">
        <v>1360</v>
      </c>
      <c r="I10" s="66"/>
      <c r="J10" t="s">
        <v>407</v>
      </c>
      <c r="K10" t="s">
        <v>376</v>
      </c>
    </row>
    <row r="11" spans="1:11" ht="15.75" thickBot="1" x14ac:dyDescent="0.3">
      <c r="A11" s="66">
        <f>_xlfn.RANK.EQ(E11,E2:E200)</f>
        <v>9</v>
      </c>
      <c r="B11" s="66" t="s">
        <v>694</v>
      </c>
      <c r="C11" s="66" t="s">
        <v>415</v>
      </c>
      <c r="D11" s="66" t="s">
        <v>986</v>
      </c>
      <c r="E11" s="66">
        <v>1360</v>
      </c>
      <c r="F11" s="66"/>
      <c r="G11" s="66"/>
      <c r="H11" s="66"/>
      <c r="I11" s="66">
        <v>1360</v>
      </c>
      <c r="J11" t="s">
        <v>407</v>
      </c>
      <c r="K11" t="s">
        <v>376</v>
      </c>
    </row>
    <row r="12" spans="1:11" ht="15.75" thickBot="1" x14ac:dyDescent="0.3">
      <c r="A12" s="66">
        <f>_xlfn.RANK.EQ(E12,E2:E200)</f>
        <v>11</v>
      </c>
      <c r="B12" s="66" t="s">
        <v>724</v>
      </c>
      <c r="C12" s="66" t="s">
        <v>415</v>
      </c>
      <c r="D12" s="66" t="s">
        <v>1031</v>
      </c>
      <c r="E12" s="66">
        <v>1120</v>
      </c>
      <c r="F12" s="66">
        <v>1120</v>
      </c>
      <c r="G12" s="66"/>
      <c r="H12" s="66"/>
      <c r="I12" s="66"/>
      <c r="J12" t="s">
        <v>407</v>
      </c>
      <c r="K12" t="s">
        <v>376</v>
      </c>
    </row>
    <row r="13" spans="1:11" ht="15.75" thickBot="1" x14ac:dyDescent="0.3">
      <c r="A13" s="66">
        <f>_xlfn.RANK.EQ(E13,E2:E200)</f>
        <v>11</v>
      </c>
      <c r="B13" s="66" t="s">
        <v>555</v>
      </c>
      <c r="C13" s="66" t="s">
        <v>433</v>
      </c>
      <c r="D13" s="66" t="s">
        <v>556</v>
      </c>
      <c r="E13" s="66">
        <v>1120</v>
      </c>
      <c r="F13" s="66"/>
      <c r="G13" s="66"/>
      <c r="H13" s="66">
        <v>1120</v>
      </c>
      <c r="I13" s="66"/>
      <c r="J13" t="s">
        <v>407</v>
      </c>
      <c r="K13" t="s">
        <v>376</v>
      </c>
    </row>
    <row r="14" spans="1:11" ht="15.75" thickBot="1" x14ac:dyDescent="0.3">
      <c r="A14" s="66">
        <f>_xlfn.RANK.EQ(E14,E2:E200)</f>
        <v>11</v>
      </c>
      <c r="B14" s="66" t="s">
        <v>988</v>
      </c>
      <c r="C14" s="66" t="s">
        <v>388</v>
      </c>
      <c r="D14" s="66" t="s">
        <v>987</v>
      </c>
      <c r="E14" s="66">
        <v>1120</v>
      </c>
      <c r="F14" s="66"/>
      <c r="G14" s="66"/>
      <c r="H14" s="66"/>
      <c r="I14" s="66">
        <v>1120</v>
      </c>
      <c r="J14" t="s">
        <v>407</v>
      </c>
      <c r="K14" t="s">
        <v>376</v>
      </c>
    </row>
    <row r="15" spans="1:11" ht="15.75" thickBot="1" x14ac:dyDescent="0.3">
      <c r="A15" s="66">
        <f>_xlfn.RANK.EQ(E15,E2:E200)</f>
        <v>14</v>
      </c>
      <c r="B15" s="66" t="s">
        <v>408</v>
      </c>
      <c r="C15" s="66" t="s">
        <v>389</v>
      </c>
      <c r="D15" s="66" t="s">
        <v>752</v>
      </c>
      <c r="E15" s="66">
        <v>880</v>
      </c>
      <c r="F15" s="66">
        <v>880</v>
      </c>
      <c r="G15" s="66"/>
      <c r="H15" s="66"/>
      <c r="I15" s="66"/>
      <c r="J15" t="s">
        <v>407</v>
      </c>
      <c r="K15" t="s">
        <v>376</v>
      </c>
    </row>
    <row r="16" spans="1:11" ht="15.75" thickBot="1" x14ac:dyDescent="0.3">
      <c r="A16" s="66">
        <f>_xlfn.RANK.EQ(E16,E2:E200)</f>
        <v>14</v>
      </c>
      <c r="B16" s="66" t="s">
        <v>409</v>
      </c>
      <c r="C16" s="66" t="s">
        <v>396</v>
      </c>
      <c r="D16" s="66" t="s">
        <v>753</v>
      </c>
      <c r="E16" s="66">
        <v>880</v>
      </c>
      <c r="F16" s="66">
        <v>880</v>
      </c>
      <c r="G16" s="66"/>
      <c r="H16" s="66"/>
      <c r="I16" s="66"/>
      <c r="J16" t="s">
        <v>407</v>
      </c>
      <c r="K16" t="s">
        <v>376</v>
      </c>
    </row>
    <row r="17" spans="1:11" ht="15.75" thickBot="1" x14ac:dyDescent="0.3">
      <c r="A17" s="66">
        <f>_xlfn.RANK.EQ(E17,E2:E200)</f>
        <v>14</v>
      </c>
      <c r="B17" s="66" t="s">
        <v>606</v>
      </c>
      <c r="C17" s="66" t="s">
        <v>389</v>
      </c>
      <c r="D17" s="66" t="s">
        <v>774</v>
      </c>
      <c r="E17" s="66">
        <v>880</v>
      </c>
      <c r="F17" s="66"/>
      <c r="G17" s="66">
        <v>880</v>
      </c>
      <c r="H17" s="66"/>
      <c r="I17" s="66"/>
      <c r="J17" t="s">
        <v>407</v>
      </c>
      <c r="K17" t="s">
        <v>376</v>
      </c>
    </row>
    <row r="18" spans="1:11" ht="15.75" thickBot="1" x14ac:dyDescent="0.3">
      <c r="A18" s="66">
        <f>_xlfn.RANK.EQ(E18,E2:E200)</f>
        <v>14</v>
      </c>
      <c r="B18" s="66" t="s">
        <v>607</v>
      </c>
      <c r="C18" s="66" t="s">
        <v>389</v>
      </c>
      <c r="D18" s="66" t="s">
        <v>775</v>
      </c>
      <c r="E18" s="66">
        <v>880</v>
      </c>
      <c r="F18" s="66"/>
      <c r="G18" s="66">
        <v>880</v>
      </c>
      <c r="H18" s="66"/>
      <c r="I18" s="66"/>
      <c r="J18" t="s">
        <v>407</v>
      </c>
      <c r="K18" t="s">
        <v>376</v>
      </c>
    </row>
    <row r="19" spans="1:11" ht="15.75" thickBot="1" x14ac:dyDescent="0.3">
      <c r="A19" s="66">
        <f>_xlfn.RANK.EQ(E19,E2:E200)</f>
        <v>14</v>
      </c>
      <c r="B19" s="66" t="s">
        <v>609</v>
      </c>
      <c r="C19" s="66" t="s">
        <v>389</v>
      </c>
      <c r="D19" s="66" t="s">
        <v>608</v>
      </c>
      <c r="E19" s="66">
        <v>880</v>
      </c>
      <c r="F19" s="66"/>
      <c r="G19" s="66">
        <v>880</v>
      </c>
      <c r="H19" s="66"/>
      <c r="I19" s="66"/>
      <c r="J19" t="s">
        <v>407</v>
      </c>
      <c r="K19" t="s">
        <v>376</v>
      </c>
    </row>
    <row r="20" spans="1:11" ht="15.75" thickBot="1" x14ac:dyDescent="0.3">
      <c r="A20" s="66">
        <f>_xlfn.RANK.EQ(E20,E2:E200)</f>
        <v>14</v>
      </c>
      <c r="B20" s="66" t="s">
        <v>459</v>
      </c>
      <c r="C20" s="66" t="s">
        <v>433</v>
      </c>
      <c r="D20" s="66" t="s">
        <v>460</v>
      </c>
      <c r="E20" s="66">
        <v>880</v>
      </c>
      <c r="F20" s="66"/>
      <c r="G20" s="66"/>
      <c r="H20" s="66">
        <v>880</v>
      </c>
      <c r="I20" s="66"/>
      <c r="J20" t="s">
        <v>407</v>
      </c>
      <c r="K20" t="s">
        <v>376</v>
      </c>
    </row>
    <row r="21" spans="1:11" ht="15.75" thickBot="1" x14ac:dyDescent="0.3">
      <c r="A21" s="66">
        <f>_xlfn.RANK.EQ(E21,E2:E200)</f>
        <v>14</v>
      </c>
      <c r="B21" s="66" t="s">
        <v>991</v>
      </c>
      <c r="C21" s="66" t="s">
        <v>388</v>
      </c>
      <c r="D21" s="66" t="s">
        <v>990</v>
      </c>
      <c r="E21" s="66">
        <v>880</v>
      </c>
      <c r="F21" s="66"/>
      <c r="G21" s="66"/>
      <c r="H21" s="66"/>
      <c r="I21" s="66">
        <v>880</v>
      </c>
      <c r="J21" t="s">
        <v>407</v>
      </c>
      <c r="K21" t="s">
        <v>376</v>
      </c>
    </row>
  </sheetData>
  <sortState ref="B2:I2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" sqref="B1:I14"/>
    </sheetView>
  </sheetViews>
  <sheetFormatPr defaultRowHeight="15" x14ac:dyDescent="0.25"/>
  <cols>
    <col min="2" max="2" width="52.140625" bestFit="1" customWidth="1"/>
    <col min="3" max="3" width="13.1406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503</v>
      </c>
      <c r="C2" s="66" t="s">
        <v>389</v>
      </c>
      <c r="D2" s="66" t="s">
        <v>696</v>
      </c>
      <c r="E2" s="66">
        <v>6400</v>
      </c>
      <c r="F2" s="66">
        <v>1600</v>
      </c>
      <c r="G2" s="66">
        <v>1600</v>
      </c>
      <c r="H2" s="66">
        <v>1600</v>
      </c>
      <c r="I2" s="66">
        <v>1600</v>
      </c>
      <c r="J2" t="s">
        <v>411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610</v>
      </c>
      <c r="C3" s="66" t="s">
        <v>400</v>
      </c>
      <c r="D3" s="66" t="s">
        <v>697</v>
      </c>
      <c r="E3" s="66">
        <v>2480</v>
      </c>
      <c r="F3" s="66"/>
      <c r="G3" s="66">
        <v>1120</v>
      </c>
      <c r="H3" s="66">
        <v>1360</v>
      </c>
      <c r="I3" s="66"/>
      <c r="J3" t="s">
        <v>411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504</v>
      </c>
      <c r="C4" s="66" t="s">
        <v>396</v>
      </c>
      <c r="D4" s="66" t="s">
        <v>755</v>
      </c>
      <c r="E4" s="66">
        <v>2240</v>
      </c>
      <c r="F4" s="66">
        <v>1360</v>
      </c>
      <c r="G4" s="66">
        <v>880</v>
      </c>
      <c r="H4" s="66"/>
      <c r="I4" s="66"/>
      <c r="J4" t="s">
        <v>411</v>
      </c>
      <c r="K4" t="s">
        <v>376</v>
      </c>
    </row>
    <row r="5" spans="1:11" ht="15.75" thickBot="1" x14ac:dyDescent="0.3">
      <c r="A5" s="66">
        <f>_xlfn.RANK.EQ(E5,E2:E200)</f>
        <v>3</v>
      </c>
      <c r="B5" s="66" t="s">
        <v>505</v>
      </c>
      <c r="C5" s="66" t="s">
        <v>388</v>
      </c>
      <c r="D5" s="66" t="s">
        <v>756</v>
      </c>
      <c r="E5" s="66">
        <v>2240</v>
      </c>
      <c r="F5" s="66">
        <v>1120</v>
      </c>
      <c r="G5" s="66">
        <v>1120</v>
      </c>
      <c r="H5" s="66"/>
      <c r="I5" s="66"/>
      <c r="J5" t="s">
        <v>411</v>
      </c>
      <c r="K5" t="s">
        <v>376</v>
      </c>
    </row>
    <row r="6" spans="1:11" ht="15.75" thickBot="1" x14ac:dyDescent="0.3">
      <c r="A6" s="66">
        <f>_xlfn.RANK.EQ(E6,E2:E200)</f>
        <v>3</v>
      </c>
      <c r="B6" s="66" t="s">
        <v>727</v>
      </c>
      <c r="C6" s="66" t="s">
        <v>396</v>
      </c>
      <c r="D6" s="66" t="s">
        <v>759</v>
      </c>
      <c r="E6" s="66">
        <v>2240</v>
      </c>
      <c r="F6" s="66">
        <v>880</v>
      </c>
      <c r="G6" s="66">
        <v>1360</v>
      </c>
      <c r="H6" s="66"/>
      <c r="I6" s="66"/>
      <c r="J6" t="s">
        <v>411</v>
      </c>
      <c r="K6" t="s">
        <v>376</v>
      </c>
    </row>
    <row r="7" spans="1:11" ht="15.75" thickBot="1" x14ac:dyDescent="0.3">
      <c r="A7" s="66">
        <f>_xlfn.RANK.EQ(E7,E2:E200)</f>
        <v>6</v>
      </c>
      <c r="B7" s="66" t="s">
        <v>993</v>
      </c>
      <c r="C7" s="66" t="s">
        <v>415</v>
      </c>
      <c r="D7" s="66" t="s">
        <v>992</v>
      </c>
      <c r="E7" s="66">
        <v>1360</v>
      </c>
      <c r="F7" s="66"/>
      <c r="G7" s="66"/>
      <c r="H7" s="66"/>
      <c r="I7" s="66">
        <v>1360</v>
      </c>
      <c r="J7" t="s">
        <v>411</v>
      </c>
      <c r="K7" t="s">
        <v>376</v>
      </c>
    </row>
    <row r="8" spans="1:11" ht="15.75" thickBot="1" x14ac:dyDescent="0.3">
      <c r="A8" s="66">
        <f>_xlfn.RANK.EQ(E8,E2:E200)</f>
        <v>7</v>
      </c>
      <c r="B8" s="66" t="s">
        <v>726</v>
      </c>
      <c r="C8" s="66" t="s">
        <v>415</v>
      </c>
      <c r="D8" s="66" t="s">
        <v>757</v>
      </c>
      <c r="E8" s="66">
        <v>1120</v>
      </c>
      <c r="F8" s="66">
        <v>1120</v>
      </c>
      <c r="G8" s="66"/>
      <c r="H8" s="66"/>
      <c r="I8" s="66"/>
      <c r="J8" t="s">
        <v>411</v>
      </c>
      <c r="K8" t="s">
        <v>376</v>
      </c>
    </row>
    <row r="9" spans="1:11" ht="15.75" thickBot="1" x14ac:dyDescent="0.3">
      <c r="A9" s="66">
        <f>_xlfn.RANK.EQ(E9,E2:E200)</f>
        <v>7</v>
      </c>
      <c r="B9" s="66" t="s">
        <v>995</v>
      </c>
      <c r="C9" s="66" t="s">
        <v>388</v>
      </c>
      <c r="D9" s="66" t="s">
        <v>994</v>
      </c>
      <c r="E9" s="66">
        <v>1120</v>
      </c>
      <c r="F9" s="66"/>
      <c r="G9" s="66"/>
      <c r="H9" s="66"/>
      <c r="I9" s="66">
        <v>1120</v>
      </c>
      <c r="J9" t="s">
        <v>411</v>
      </c>
      <c r="K9" t="s">
        <v>376</v>
      </c>
    </row>
    <row r="10" spans="1:11" ht="15.75" thickBot="1" x14ac:dyDescent="0.3">
      <c r="A10" s="66">
        <f>_xlfn.RANK.EQ(E10,E2:E200)</f>
        <v>9</v>
      </c>
      <c r="B10" s="66" t="s">
        <v>412</v>
      </c>
      <c r="C10" s="66" t="s">
        <v>400</v>
      </c>
      <c r="D10" s="66" t="s">
        <v>758</v>
      </c>
      <c r="E10" s="66">
        <v>880</v>
      </c>
      <c r="F10" s="66">
        <v>880</v>
      </c>
      <c r="G10" s="66"/>
      <c r="H10" s="66"/>
      <c r="I10" s="66"/>
      <c r="J10" t="s">
        <v>411</v>
      </c>
      <c r="K10" t="s">
        <v>376</v>
      </c>
    </row>
    <row r="11" spans="1:11" ht="15.75" thickBot="1" x14ac:dyDescent="0.3">
      <c r="A11" s="66">
        <f>_xlfn.RANK.EQ(E11,E2:E200)</f>
        <v>9</v>
      </c>
      <c r="B11" s="66" t="s">
        <v>414</v>
      </c>
      <c r="C11" s="66" t="s">
        <v>413</v>
      </c>
      <c r="D11" s="66" t="s">
        <v>1032</v>
      </c>
      <c r="E11" s="66">
        <v>880</v>
      </c>
      <c r="F11" s="66">
        <v>880</v>
      </c>
      <c r="G11" s="66"/>
      <c r="H11" s="66"/>
      <c r="I11" s="66"/>
      <c r="J11" t="s">
        <v>411</v>
      </c>
      <c r="K11" t="s">
        <v>376</v>
      </c>
    </row>
    <row r="12" spans="1:11" ht="15.75" thickBot="1" x14ac:dyDescent="0.3">
      <c r="A12" s="66">
        <f>_xlfn.RANK.EQ(E12,E2:E200)</f>
        <v>9</v>
      </c>
      <c r="B12" s="66" t="s">
        <v>416</v>
      </c>
      <c r="C12" s="66" t="s">
        <v>415</v>
      </c>
      <c r="D12" s="66" t="s">
        <v>417</v>
      </c>
      <c r="E12" s="66">
        <v>880</v>
      </c>
      <c r="F12" s="66">
        <v>880</v>
      </c>
      <c r="G12" s="66"/>
      <c r="H12" s="66"/>
      <c r="I12" s="66"/>
      <c r="J12" t="s">
        <v>411</v>
      </c>
      <c r="K12" t="s">
        <v>376</v>
      </c>
    </row>
    <row r="13" spans="1:11" ht="15.75" thickBot="1" x14ac:dyDescent="0.3">
      <c r="A13" s="66">
        <f>_xlfn.RANK.EQ(E13,E2:E200)</f>
        <v>9</v>
      </c>
      <c r="B13" s="66" t="s">
        <v>611</v>
      </c>
      <c r="C13" s="66" t="s">
        <v>415</v>
      </c>
      <c r="D13" s="66" t="s">
        <v>776</v>
      </c>
      <c r="E13" s="66">
        <v>880</v>
      </c>
      <c r="F13" s="66"/>
      <c r="G13" s="66">
        <v>880</v>
      </c>
      <c r="H13" s="66"/>
      <c r="I13" s="66"/>
      <c r="J13" t="s">
        <v>411</v>
      </c>
      <c r="K13" t="s">
        <v>376</v>
      </c>
    </row>
    <row r="14" spans="1:11" ht="15.75" thickBot="1" x14ac:dyDescent="0.3">
      <c r="A14" s="66">
        <f>_xlfn.RANK.EQ(E14,E2:E200)</f>
        <v>13</v>
      </c>
      <c r="B14" s="66" t="s">
        <v>418</v>
      </c>
      <c r="C14" s="66" t="s">
        <v>388</v>
      </c>
      <c r="D14" s="66" t="s">
        <v>1033</v>
      </c>
      <c r="E14" s="66">
        <v>640</v>
      </c>
      <c r="F14" s="66">
        <v>640</v>
      </c>
      <c r="G14" s="66"/>
      <c r="H14" s="66"/>
      <c r="I14" s="66"/>
      <c r="J14" t="s">
        <v>411</v>
      </c>
      <c r="K14" t="s">
        <v>376</v>
      </c>
    </row>
  </sheetData>
  <sortState ref="B2:I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:I13"/>
    </sheetView>
  </sheetViews>
  <sheetFormatPr defaultRowHeight="15" x14ac:dyDescent="0.25"/>
  <cols>
    <col min="2" max="2" width="46" bestFit="1" customWidth="1"/>
    <col min="3" max="3" width="13.1406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728</v>
      </c>
      <c r="C2" s="66" t="s">
        <v>415</v>
      </c>
      <c r="D2" s="66" t="s">
        <v>760</v>
      </c>
      <c r="E2" s="66">
        <v>3200</v>
      </c>
      <c r="F2" s="66">
        <v>1600</v>
      </c>
      <c r="G2" s="66"/>
      <c r="H2" s="66"/>
      <c r="I2" s="66">
        <v>1600</v>
      </c>
      <c r="J2" t="s">
        <v>419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699</v>
      </c>
      <c r="C3" s="66" t="s">
        <v>400</v>
      </c>
      <c r="D3" s="66" t="s">
        <v>698</v>
      </c>
      <c r="E3" s="66">
        <v>1600</v>
      </c>
      <c r="F3" s="66"/>
      <c r="G3" s="66"/>
      <c r="H3" s="66">
        <v>1600</v>
      </c>
      <c r="I3" s="66"/>
      <c r="J3" t="s">
        <v>419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506</v>
      </c>
      <c r="C4" s="66" t="s">
        <v>400</v>
      </c>
      <c r="D4" s="66" t="s">
        <v>761</v>
      </c>
      <c r="E4" s="66">
        <v>1360</v>
      </c>
      <c r="F4" s="66">
        <v>1360</v>
      </c>
      <c r="G4" s="66"/>
      <c r="H4" s="66"/>
      <c r="I4" s="66"/>
      <c r="J4" t="s">
        <v>419</v>
      </c>
      <c r="K4" t="s">
        <v>376</v>
      </c>
    </row>
    <row r="5" spans="1:11" ht="15.75" thickBot="1" x14ac:dyDescent="0.3">
      <c r="A5" s="66">
        <f>_xlfn.RANK.EQ(E5,E2:E200)</f>
        <v>3</v>
      </c>
      <c r="B5" s="66" t="s">
        <v>557</v>
      </c>
      <c r="C5" s="66" t="s">
        <v>388</v>
      </c>
      <c r="D5" s="66" t="s">
        <v>558</v>
      </c>
      <c r="E5" s="66">
        <v>1360</v>
      </c>
      <c r="F5" s="66"/>
      <c r="G5" s="66"/>
      <c r="H5" s="66">
        <v>1360</v>
      </c>
      <c r="I5" s="66"/>
      <c r="J5" t="s">
        <v>419</v>
      </c>
      <c r="K5" t="s">
        <v>376</v>
      </c>
    </row>
    <row r="6" spans="1:11" ht="15.75" thickBot="1" x14ac:dyDescent="0.3">
      <c r="A6" s="66">
        <f>_xlfn.RANK.EQ(E6,E2:E200)</f>
        <v>3</v>
      </c>
      <c r="B6" s="66" t="s">
        <v>1043</v>
      </c>
      <c r="C6" s="66" t="s">
        <v>389</v>
      </c>
      <c r="D6" s="66" t="s">
        <v>996</v>
      </c>
      <c r="E6" s="66">
        <v>1360</v>
      </c>
      <c r="F6" s="66"/>
      <c r="G6" s="66"/>
      <c r="H6" s="66"/>
      <c r="I6" s="66">
        <v>1360</v>
      </c>
      <c r="J6" t="s">
        <v>419</v>
      </c>
      <c r="K6" t="s">
        <v>376</v>
      </c>
    </row>
    <row r="7" spans="1:11" ht="15.75" thickBot="1" x14ac:dyDescent="0.3">
      <c r="A7" s="66">
        <f>_xlfn.RANK.EQ(E7,E2:E200)</f>
        <v>6</v>
      </c>
      <c r="B7" s="66" t="s">
        <v>701</v>
      </c>
      <c r="C7" s="66" t="s">
        <v>388</v>
      </c>
      <c r="D7" s="66" t="s">
        <v>700</v>
      </c>
      <c r="E7" s="66">
        <v>1120</v>
      </c>
      <c r="F7" s="66"/>
      <c r="G7" s="66"/>
      <c r="H7" s="66">
        <v>1120</v>
      </c>
      <c r="I7" s="66"/>
      <c r="J7" t="s">
        <v>419</v>
      </c>
      <c r="K7" t="s">
        <v>376</v>
      </c>
    </row>
    <row r="8" spans="1:11" ht="15.75" thickBot="1" x14ac:dyDescent="0.3">
      <c r="A8" s="66">
        <f>_xlfn.RANK.EQ(E8,E2:E200)</f>
        <v>6</v>
      </c>
      <c r="B8" s="66" t="s">
        <v>703</v>
      </c>
      <c r="C8" s="66" t="s">
        <v>388</v>
      </c>
      <c r="D8" s="66" t="s">
        <v>702</v>
      </c>
      <c r="E8" s="66">
        <v>1120</v>
      </c>
      <c r="F8" s="66"/>
      <c r="G8" s="66"/>
      <c r="H8" s="66">
        <v>1120</v>
      </c>
      <c r="I8" s="66"/>
      <c r="J8" t="s">
        <v>419</v>
      </c>
      <c r="K8" t="s">
        <v>376</v>
      </c>
    </row>
    <row r="9" spans="1:11" ht="15.75" thickBot="1" x14ac:dyDescent="0.3">
      <c r="A9" s="66">
        <f>_xlfn.RANK.EQ(E9,E2:E200)</f>
        <v>6</v>
      </c>
      <c r="B9" s="66" t="s">
        <v>998</v>
      </c>
      <c r="C9" s="66" t="s">
        <v>388</v>
      </c>
      <c r="D9" s="66" t="s">
        <v>997</v>
      </c>
      <c r="E9" s="66">
        <v>1120</v>
      </c>
      <c r="F9" s="66"/>
      <c r="G9" s="66"/>
      <c r="H9" s="66"/>
      <c r="I9" s="66">
        <v>1120</v>
      </c>
      <c r="J9" t="s">
        <v>419</v>
      </c>
      <c r="K9" t="s">
        <v>376</v>
      </c>
    </row>
    <row r="10" spans="1:11" ht="15.75" thickBot="1" x14ac:dyDescent="0.3">
      <c r="A10" s="66">
        <f>_xlfn.RANK.EQ(E10,E2:E200)</f>
        <v>6</v>
      </c>
      <c r="B10" s="66" t="s">
        <v>610</v>
      </c>
      <c r="C10" s="66" t="s">
        <v>933</v>
      </c>
      <c r="D10" s="66" t="s">
        <v>697</v>
      </c>
      <c r="E10" s="66">
        <v>1120</v>
      </c>
      <c r="F10" s="66"/>
      <c r="G10" s="66"/>
      <c r="H10" s="66"/>
      <c r="I10" s="66">
        <v>1120</v>
      </c>
      <c r="J10" t="s">
        <v>419</v>
      </c>
      <c r="K10" t="s">
        <v>376</v>
      </c>
    </row>
    <row r="11" spans="1:11" ht="15.75" thickBot="1" x14ac:dyDescent="0.3">
      <c r="A11" s="66">
        <f>_xlfn.RANK.EQ(E11,E2:E200)</f>
        <v>10</v>
      </c>
      <c r="B11" s="66" t="s">
        <v>461</v>
      </c>
      <c r="C11" s="66" t="s">
        <v>388</v>
      </c>
      <c r="D11" s="66" t="s">
        <v>462</v>
      </c>
      <c r="E11" s="66">
        <v>880</v>
      </c>
      <c r="F11" s="66"/>
      <c r="G11" s="66"/>
      <c r="H11" s="66">
        <v>880</v>
      </c>
      <c r="I11" s="66"/>
      <c r="J11" t="s">
        <v>419</v>
      </c>
      <c r="K11" t="s">
        <v>376</v>
      </c>
    </row>
    <row r="12" spans="1:11" ht="15.75" thickBot="1" x14ac:dyDescent="0.3">
      <c r="A12" s="66">
        <f>_xlfn.RANK.EQ(E12,E2:E200)</f>
        <v>10</v>
      </c>
      <c r="B12" s="66" t="s">
        <v>1000</v>
      </c>
      <c r="C12" s="66" t="s">
        <v>933</v>
      </c>
      <c r="D12" s="66" t="s">
        <v>999</v>
      </c>
      <c r="E12" s="66">
        <v>880</v>
      </c>
      <c r="F12" s="66"/>
      <c r="G12" s="66"/>
      <c r="H12" s="66"/>
      <c r="I12" s="66">
        <v>880</v>
      </c>
      <c r="J12" t="s">
        <v>419</v>
      </c>
      <c r="K12" t="s">
        <v>376</v>
      </c>
    </row>
    <row r="13" spans="1:11" ht="15.75" thickBot="1" x14ac:dyDescent="0.3">
      <c r="A13" s="66">
        <f>_xlfn.RANK.EQ(E13,E2:E200)</f>
        <v>10</v>
      </c>
      <c r="B13" s="66" t="s">
        <v>1002</v>
      </c>
      <c r="C13" s="66" t="s">
        <v>388</v>
      </c>
      <c r="D13" s="66" t="s">
        <v>1001</v>
      </c>
      <c r="E13" s="66">
        <v>880</v>
      </c>
      <c r="F13" s="66"/>
      <c r="G13" s="66"/>
      <c r="H13" s="66"/>
      <c r="I13" s="66">
        <v>880</v>
      </c>
      <c r="J13" t="s">
        <v>419</v>
      </c>
      <c r="K13" t="s">
        <v>376</v>
      </c>
    </row>
  </sheetData>
  <sortState ref="B2:I1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B2" sqref="B2"/>
    </sheetView>
  </sheetViews>
  <sheetFormatPr defaultRowHeight="15" x14ac:dyDescent="0.25"/>
  <cols>
    <col min="2" max="2" width="23.28515625" bestFit="1" customWidth="1"/>
    <col min="3" max="3" width="6.5703125" bestFit="1" customWidth="1"/>
    <col min="4" max="4" width="11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167</v>
      </c>
      <c r="C2" s="66" t="s">
        <v>72</v>
      </c>
      <c r="D2" s="66" t="s">
        <v>214</v>
      </c>
      <c r="E2" s="66">
        <v>6400</v>
      </c>
      <c r="F2" s="66">
        <v>1600</v>
      </c>
      <c r="G2" s="66">
        <v>1600</v>
      </c>
      <c r="H2" s="66">
        <v>1600</v>
      </c>
      <c r="I2" s="66">
        <v>1600</v>
      </c>
      <c r="J2" t="s">
        <v>320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285</v>
      </c>
      <c r="C3" s="66" t="s">
        <v>74</v>
      </c>
      <c r="D3" s="66">
        <v>6629528980</v>
      </c>
      <c r="E3" s="66">
        <v>5200</v>
      </c>
      <c r="F3" s="66">
        <v>1120</v>
      </c>
      <c r="G3" s="66">
        <v>1360</v>
      </c>
      <c r="H3" s="66">
        <v>1360</v>
      </c>
      <c r="I3" s="66">
        <v>1360</v>
      </c>
      <c r="J3" t="s">
        <v>320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283</v>
      </c>
      <c r="C4" s="66" t="s">
        <v>74</v>
      </c>
      <c r="D4" s="66">
        <v>2607826969</v>
      </c>
      <c r="E4" s="66">
        <v>2480</v>
      </c>
      <c r="F4" s="66">
        <v>1360</v>
      </c>
      <c r="G4" s="66"/>
      <c r="H4" s="66"/>
      <c r="I4" s="66">
        <v>1120</v>
      </c>
      <c r="J4" t="s">
        <v>320</v>
      </c>
      <c r="K4" t="s">
        <v>375</v>
      </c>
    </row>
    <row r="5" spans="1:11" ht="15.75" thickBot="1" x14ac:dyDescent="0.3">
      <c r="A5" s="66">
        <f>_xlfn.RANK.EQ(E5,E2:E200)</f>
        <v>4</v>
      </c>
      <c r="B5" s="66" t="s">
        <v>156</v>
      </c>
      <c r="C5" s="66" t="s">
        <v>74</v>
      </c>
      <c r="D5" s="66">
        <v>861594967</v>
      </c>
      <c r="E5" s="66">
        <v>1120</v>
      </c>
      <c r="F5" s="66"/>
      <c r="G5" s="66"/>
      <c r="H5" s="66"/>
      <c r="I5" s="66">
        <v>1120</v>
      </c>
      <c r="J5" t="s">
        <v>320</v>
      </c>
      <c r="K5" t="s">
        <v>375</v>
      </c>
    </row>
  </sheetData>
  <sortState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1" sqref="B1:I6"/>
    </sheetView>
  </sheetViews>
  <sheetFormatPr defaultRowHeight="15" x14ac:dyDescent="0.25"/>
  <cols>
    <col min="2" max="2" width="23.28515625" bestFit="1" customWidth="1"/>
    <col min="3" max="3" width="6.5703125" bestFit="1" customWidth="1"/>
    <col min="4" max="4" width="12.710937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188</v>
      </c>
      <c r="C2" s="66" t="s">
        <v>77</v>
      </c>
      <c r="D2" s="66">
        <v>104</v>
      </c>
      <c r="E2" s="66">
        <v>3200</v>
      </c>
      <c r="F2" s="66">
        <v>1600</v>
      </c>
      <c r="G2" s="66">
        <v>1600</v>
      </c>
      <c r="H2" s="66"/>
      <c r="I2" s="66"/>
      <c r="J2" t="s">
        <v>330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1014</v>
      </c>
      <c r="C3" s="66" t="s">
        <v>72</v>
      </c>
      <c r="D3" s="66" t="s">
        <v>216</v>
      </c>
      <c r="E3" s="66">
        <v>1360</v>
      </c>
      <c r="F3" s="66">
        <v>1360</v>
      </c>
      <c r="G3" s="66"/>
      <c r="H3" s="66"/>
      <c r="I3" s="66"/>
      <c r="J3" t="s">
        <v>330</v>
      </c>
      <c r="K3" t="s">
        <v>375</v>
      </c>
    </row>
    <row r="4" spans="1:11" ht="15.75" thickBot="1" x14ac:dyDescent="0.3">
      <c r="A4" s="66">
        <f>_xlfn.RANK.EQ(E4,E2:E200)</f>
        <v>2</v>
      </c>
      <c r="B4" s="66" t="s">
        <v>158</v>
      </c>
      <c r="C4" s="66" t="s">
        <v>74</v>
      </c>
      <c r="D4" s="66">
        <v>260</v>
      </c>
      <c r="E4" s="66">
        <v>1360</v>
      </c>
      <c r="F4" s="66"/>
      <c r="G4" s="66">
        <v>1360</v>
      </c>
      <c r="H4" s="66"/>
      <c r="I4" s="66"/>
      <c r="J4" t="s">
        <v>330</v>
      </c>
      <c r="K4" t="s">
        <v>375</v>
      </c>
    </row>
    <row r="5" spans="1:11" ht="15.75" thickBot="1" x14ac:dyDescent="0.3">
      <c r="A5" s="66">
        <f>_xlfn.RANK.EQ(E5,E2:E200)</f>
        <v>4</v>
      </c>
      <c r="B5" s="66" t="s">
        <v>85</v>
      </c>
      <c r="C5" s="66" t="s">
        <v>74</v>
      </c>
      <c r="D5" s="66">
        <v>593</v>
      </c>
      <c r="E5" s="66">
        <v>1120</v>
      </c>
      <c r="F5" s="66">
        <v>1120</v>
      </c>
      <c r="G5" s="66"/>
      <c r="H5" s="66"/>
      <c r="I5" s="66"/>
      <c r="J5" t="s">
        <v>330</v>
      </c>
      <c r="K5" t="s">
        <v>375</v>
      </c>
    </row>
    <row r="6" spans="1:11" ht="15.75" thickBot="1" x14ac:dyDescent="0.3">
      <c r="A6" s="66">
        <f>_xlfn.RANK.EQ(E6,E2:E200)</f>
        <v>4</v>
      </c>
      <c r="B6" s="66" t="s">
        <v>156</v>
      </c>
      <c r="C6" s="66" t="s">
        <v>74</v>
      </c>
      <c r="D6" s="66">
        <v>861594967</v>
      </c>
      <c r="E6" s="66">
        <v>1120</v>
      </c>
      <c r="F6" s="66"/>
      <c r="G6" s="66">
        <v>1120</v>
      </c>
      <c r="H6" s="66"/>
      <c r="I6" s="66"/>
      <c r="J6" t="s">
        <v>330</v>
      </c>
      <c r="K6" t="s">
        <v>375</v>
      </c>
    </row>
  </sheetData>
  <sortState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1" sqref="B1:I16"/>
    </sheetView>
  </sheetViews>
  <sheetFormatPr defaultRowHeight="15" x14ac:dyDescent="0.25"/>
  <cols>
    <col min="2" max="2" width="32.28515625" bestFit="1" customWidth="1"/>
    <col min="3" max="3" width="6.5703125" bestFit="1" customWidth="1"/>
    <col min="4" max="4" width="14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87</v>
      </c>
      <c r="C2" s="66" t="s">
        <v>72</v>
      </c>
      <c r="D2" s="66" t="s">
        <v>219</v>
      </c>
      <c r="E2" s="66">
        <v>6400</v>
      </c>
      <c r="F2" s="66">
        <v>1600</v>
      </c>
      <c r="G2" s="66">
        <v>1600</v>
      </c>
      <c r="H2" s="66">
        <v>1600</v>
      </c>
      <c r="I2" s="66">
        <v>1600</v>
      </c>
      <c r="J2" t="s">
        <v>420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88</v>
      </c>
      <c r="C3" s="66" t="s">
        <v>72</v>
      </c>
      <c r="D3" s="66" t="s">
        <v>220</v>
      </c>
      <c r="E3" s="66">
        <v>5440</v>
      </c>
      <c r="F3" s="66">
        <v>1360</v>
      </c>
      <c r="G3" s="66">
        <v>1360</v>
      </c>
      <c r="H3" s="66">
        <v>1360</v>
      </c>
      <c r="I3" s="66">
        <v>1360</v>
      </c>
      <c r="J3" t="s">
        <v>420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228</v>
      </c>
      <c r="C4" s="66" t="s">
        <v>79</v>
      </c>
      <c r="D4" s="66">
        <v>11973814900</v>
      </c>
      <c r="E4" s="66">
        <v>4000</v>
      </c>
      <c r="F4" s="66">
        <v>1120</v>
      </c>
      <c r="G4" s="66">
        <v>880</v>
      </c>
      <c r="H4" s="66">
        <v>880</v>
      </c>
      <c r="I4" s="66">
        <v>1120</v>
      </c>
      <c r="J4" t="s">
        <v>420</v>
      </c>
      <c r="K4" t="s">
        <v>375</v>
      </c>
    </row>
    <row r="5" spans="1:11" ht="15.75" thickBot="1" x14ac:dyDescent="0.3">
      <c r="A5" s="66">
        <f>_xlfn.RANK.EQ(E5,E2:E200)</f>
        <v>4</v>
      </c>
      <c r="B5" s="66" t="s">
        <v>90</v>
      </c>
      <c r="C5" s="66" t="s">
        <v>77</v>
      </c>
      <c r="D5" s="66">
        <v>13524332900</v>
      </c>
      <c r="E5" s="66">
        <v>2400</v>
      </c>
      <c r="F5" s="66">
        <v>880</v>
      </c>
      <c r="G5" s="66"/>
      <c r="H5" s="66">
        <v>640</v>
      </c>
      <c r="I5" s="66">
        <v>880</v>
      </c>
      <c r="J5" t="s">
        <v>420</v>
      </c>
      <c r="K5" t="s">
        <v>375</v>
      </c>
    </row>
    <row r="6" spans="1:11" ht="15.75" thickBot="1" x14ac:dyDescent="0.3">
      <c r="A6" s="66">
        <f>_xlfn.RANK.EQ(E6,E2:E200)</f>
        <v>5</v>
      </c>
      <c r="B6" s="66" t="s">
        <v>819</v>
      </c>
      <c r="C6" s="66" t="s">
        <v>77</v>
      </c>
      <c r="D6" s="66">
        <v>12579361901</v>
      </c>
      <c r="E6" s="66">
        <v>2000</v>
      </c>
      <c r="F6" s="66">
        <v>880</v>
      </c>
      <c r="G6" s="66"/>
      <c r="H6" s="66"/>
      <c r="I6" s="66">
        <v>1120</v>
      </c>
      <c r="J6" t="s">
        <v>420</v>
      </c>
      <c r="K6" t="s">
        <v>375</v>
      </c>
    </row>
    <row r="7" spans="1:11" ht="15.75" thickBot="1" x14ac:dyDescent="0.3">
      <c r="A7" s="66">
        <f>_xlfn.RANK.EQ(E7,E2:E200)</f>
        <v>6</v>
      </c>
      <c r="B7" s="66" t="s">
        <v>89</v>
      </c>
      <c r="C7" s="66" t="s">
        <v>79</v>
      </c>
      <c r="D7" s="66">
        <v>490</v>
      </c>
      <c r="E7" s="66">
        <v>1760</v>
      </c>
      <c r="F7" s="66">
        <v>880</v>
      </c>
      <c r="G7" s="66">
        <v>880</v>
      </c>
      <c r="H7" s="66"/>
      <c r="I7" s="66"/>
      <c r="J7" t="s">
        <v>420</v>
      </c>
      <c r="K7" t="s">
        <v>375</v>
      </c>
    </row>
    <row r="8" spans="1:11" ht="15.75" thickBot="1" x14ac:dyDescent="0.3">
      <c r="A8" s="66">
        <f>_xlfn.RANK.EQ(E8,E2:E200)</f>
        <v>7</v>
      </c>
      <c r="B8" s="66" t="s">
        <v>170</v>
      </c>
      <c r="C8" s="66" t="s">
        <v>74</v>
      </c>
      <c r="D8" s="66">
        <v>592</v>
      </c>
      <c r="E8" s="66">
        <v>1120</v>
      </c>
      <c r="F8" s="66">
        <v>1120</v>
      </c>
      <c r="G8" s="66"/>
      <c r="H8" s="66"/>
      <c r="I8" s="66"/>
      <c r="J8" t="s">
        <v>420</v>
      </c>
      <c r="K8" t="s">
        <v>375</v>
      </c>
    </row>
    <row r="9" spans="1:11" ht="15.75" thickBot="1" x14ac:dyDescent="0.3">
      <c r="A9" s="66">
        <f>_xlfn.RANK.EQ(E9,E2:E200)</f>
        <v>7</v>
      </c>
      <c r="B9" s="66" t="s">
        <v>344</v>
      </c>
      <c r="C9" s="66" t="s">
        <v>72</v>
      </c>
      <c r="D9" s="66">
        <v>611</v>
      </c>
      <c r="E9" s="66">
        <v>1120</v>
      </c>
      <c r="F9" s="66"/>
      <c r="G9" s="66">
        <v>1120</v>
      </c>
      <c r="H9" s="66"/>
      <c r="I9" s="66"/>
      <c r="J9" t="s">
        <v>420</v>
      </c>
      <c r="K9" t="s">
        <v>375</v>
      </c>
    </row>
    <row r="10" spans="1:11" ht="15.75" thickBot="1" x14ac:dyDescent="0.3">
      <c r="A10" s="66">
        <f>_xlfn.RANK.EQ(E10,E2:E200)</f>
        <v>7</v>
      </c>
      <c r="B10" s="66" t="s">
        <v>351</v>
      </c>
      <c r="C10" s="66" t="s">
        <v>74</v>
      </c>
      <c r="D10" s="66">
        <v>602</v>
      </c>
      <c r="E10" s="66">
        <v>1120</v>
      </c>
      <c r="F10" s="66"/>
      <c r="G10" s="66">
        <v>1120</v>
      </c>
      <c r="H10" s="66"/>
      <c r="I10" s="66"/>
      <c r="J10" t="s">
        <v>420</v>
      </c>
      <c r="K10" t="s">
        <v>375</v>
      </c>
    </row>
    <row r="11" spans="1:11" ht="15.75" thickBot="1" x14ac:dyDescent="0.3">
      <c r="A11" s="66">
        <f>_xlfn.RANK.EQ(E11,E2:E200)</f>
        <v>7</v>
      </c>
      <c r="B11" s="66" t="s">
        <v>221</v>
      </c>
      <c r="C11" s="66" t="s">
        <v>74</v>
      </c>
      <c r="D11" s="66">
        <v>10570380910</v>
      </c>
      <c r="E11" s="66">
        <v>1120</v>
      </c>
      <c r="F11" s="66"/>
      <c r="G11" s="66"/>
      <c r="H11" s="66">
        <v>1120</v>
      </c>
      <c r="I11" s="66"/>
      <c r="J11" t="s">
        <v>420</v>
      </c>
      <c r="K11" t="s">
        <v>375</v>
      </c>
    </row>
    <row r="12" spans="1:11" ht="15.75" thickBot="1" x14ac:dyDescent="0.3">
      <c r="A12" s="66">
        <f>_xlfn.RANK.EQ(E12,E2:E200)</f>
        <v>7</v>
      </c>
      <c r="B12" s="66" t="s">
        <v>290</v>
      </c>
      <c r="C12" s="66" t="s">
        <v>74</v>
      </c>
      <c r="D12" s="66">
        <v>13058540964</v>
      </c>
      <c r="E12" s="66">
        <v>1120</v>
      </c>
      <c r="F12" s="66"/>
      <c r="G12" s="66"/>
      <c r="H12" s="66">
        <v>1120</v>
      </c>
      <c r="I12" s="66"/>
      <c r="J12" t="s">
        <v>420</v>
      </c>
      <c r="K12" t="s">
        <v>375</v>
      </c>
    </row>
    <row r="13" spans="1:11" ht="15.75" thickBot="1" x14ac:dyDescent="0.3">
      <c r="A13" s="66">
        <f>_xlfn.RANK.EQ(E13,E2:E200)</f>
        <v>12</v>
      </c>
      <c r="B13" s="66" t="s">
        <v>172</v>
      </c>
      <c r="C13" s="66" t="s">
        <v>79</v>
      </c>
      <c r="D13" s="66">
        <v>586</v>
      </c>
      <c r="E13" s="66">
        <v>880</v>
      </c>
      <c r="F13" s="66">
        <v>880</v>
      </c>
      <c r="G13" s="66"/>
      <c r="H13" s="66"/>
      <c r="I13" s="66"/>
      <c r="J13" t="s">
        <v>420</v>
      </c>
      <c r="K13" t="s">
        <v>375</v>
      </c>
    </row>
    <row r="14" spans="1:11" ht="15.75" thickBot="1" x14ac:dyDescent="0.3">
      <c r="A14" s="66">
        <f>_xlfn.RANK.EQ(E14,E2:E200)</f>
        <v>12</v>
      </c>
      <c r="B14" s="66" t="s">
        <v>222</v>
      </c>
      <c r="C14" s="66" t="s">
        <v>74</v>
      </c>
      <c r="D14" s="66">
        <v>11600516904</v>
      </c>
      <c r="E14" s="66">
        <v>880</v>
      </c>
      <c r="F14" s="66"/>
      <c r="G14" s="66"/>
      <c r="H14" s="66">
        <v>880</v>
      </c>
      <c r="I14" s="66"/>
      <c r="J14" t="s">
        <v>420</v>
      </c>
      <c r="K14" t="s">
        <v>375</v>
      </c>
    </row>
    <row r="15" spans="1:11" ht="15.75" thickBot="1" x14ac:dyDescent="0.3">
      <c r="A15" s="66">
        <f>_xlfn.RANK.EQ(E15,E2:E200)</f>
        <v>12</v>
      </c>
      <c r="B15" s="66" t="s">
        <v>224</v>
      </c>
      <c r="C15" s="66" t="s">
        <v>74</v>
      </c>
      <c r="D15" s="66">
        <v>11800296908</v>
      </c>
      <c r="E15" s="66">
        <v>880</v>
      </c>
      <c r="F15" s="66"/>
      <c r="G15" s="66"/>
      <c r="H15" s="66">
        <v>880</v>
      </c>
      <c r="I15" s="66"/>
      <c r="J15" t="s">
        <v>420</v>
      </c>
      <c r="K15" t="s">
        <v>375</v>
      </c>
    </row>
    <row r="16" spans="1:11" ht="15.75" thickBot="1" x14ac:dyDescent="0.3">
      <c r="A16" s="66">
        <f>_xlfn.RANK.EQ(E16,E2:E200)</f>
        <v>12</v>
      </c>
      <c r="B16" s="66" t="s">
        <v>223</v>
      </c>
      <c r="C16" s="66" t="s">
        <v>74</v>
      </c>
      <c r="D16" s="66">
        <v>12133652957</v>
      </c>
      <c r="E16" s="66">
        <v>880</v>
      </c>
      <c r="F16" s="66"/>
      <c r="G16" s="66"/>
      <c r="H16" s="66">
        <v>880</v>
      </c>
      <c r="I16" s="66"/>
      <c r="J16" t="s">
        <v>420</v>
      </c>
      <c r="K16" t="s">
        <v>375</v>
      </c>
    </row>
  </sheetData>
  <sortState ref="B2:I1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" sqref="B1:I14"/>
    </sheetView>
  </sheetViews>
  <sheetFormatPr defaultRowHeight="15" x14ac:dyDescent="0.25"/>
  <cols>
    <col min="2" max="2" width="31" bestFit="1" customWidth="1"/>
    <col min="3" max="3" width="6.5703125" bestFit="1" customWidth="1"/>
    <col min="4" max="4" width="12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225</v>
      </c>
      <c r="C2" s="66" t="s">
        <v>74</v>
      </c>
      <c r="D2" s="66">
        <v>11859982921</v>
      </c>
      <c r="E2" s="66">
        <v>6400</v>
      </c>
      <c r="F2" s="66">
        <v>1600</v>
      </c>
      <c r="G2" s="66">
        <v>1600</v>
      </c>
      <c r="H2" s="66">
        <v>1600</v>
      </c>
      <c r="I2" s="66">
        <v>1600</v>
      </c>
      <c r="J2" t="s">
        <v>421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226</v>
      </c>
      <c r="C3" s="66" t="s">
        <v>74</v>
      </c>
      <c r="D3" s="66">
        <v>9418665999</v>
      </c>
      <c r="E3" s="66">
        <v>5200</v>
      </c>
      <c r="F3" s="66">
        <v>1360</v>
      </c>
      <c r="G3" s="66">
        <v>1360</v>
      </c>
      <c r="H3" s="66">
        <v>1120</v>
      </c>
      <c r="I3" s="66">
        <v>1360</v>
      </c>
      <c r="J3" t="s">
        <v>421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97</v>
      </c>
      <c r="C4" s="66" t="s">
        <v>77</v>
      </c>
      <c r="D4" s="66">
        <v>904182905</v>
      </c>
      <c r="E4" s="66">
        <v>4240</v>
      </c>
      <c r="F4" s="66">
        <v>1120</v>
      </c>
      <c r="G4" s="66">
        <v>880</v>
      </c>
      <c r="H4" s="66">
        <v>1360</v>
      </c>
      <c r="I4" s="66">
        <v>880</v>
      </c>
      <c r="J4" t="s">
        <v>421</v>
      </c>
      <c r="K4" t="s">
        <v>375</v>
      </c>
    </row>
    <row r="5" spans="1:11" ht="15.75" thickBot="1" x14ac:dyDescent="0.3">
      <c r="A5" s="66">
        <f>_xlfn.RANK.EQ(E5,E2:E200)</f>
        <v>4</v>
      </c>
      <c r="B5" s="66" t="s">
        <v>93</v>
      </c>
      <c r="C5" s="66" t="s">
        <v>79</v>
      </c>
      <c r="D5" s="66">
        <v>8103866903</v>
      </c>
      <c r="E5" s="66">
        <v>3760</v>
      </c>
      <c r="F5" s="66">
        <v>880</v>
      </c>
      <c r="G5" s="66">
        <v>640</v>
      </c>
      <c r="H5" s="66">
        <v>1120</v>
      </c>
      <c r="I5" s="66">
        <v>1120</v>
      </c>
      <c r="J5" t="s">
        <v>421</v>
      </c>
      <c r="K5" t="s">
        <v>375</v>
      </c>
    </row>
    <row r="6" spans="1:11" ht="15.75" thickBot="1" x14ac:dyDescent="0.3">
      <c r="A6" s="66">
        <f>_xlfn.RANK.EQ(E6,E2:E200)</f>
        <v>5</v>
      </c>
      <c r="B6" s="66" t="s">
        <v>94</v>
      </c>
      <c r="C6" s="66" t="s">
        <v>77</v>
      </c>
      <c r="D6" s="66">
        <v>9778170916</v>
      </c>
      <c r="E6" s="66">
        <v>3520</v>
      </c>
      <c r="F6" s="66">
        <v>880</v>
      </c>
      <c r="G6" s="66">
        <v>880</v>
      </c>
      <c r="H6" s="66">
        <v>880</v>
      </c>
      <c r="I6" s="66">
        <v>880</v>
      </c>
      <c r="J6" t="s">
        <v>421</v>
      </c>
      <c r="K6" t="s">
        <v>375</v>
      </c>
    </row>
    <row r="7" spans="1:11" ht="15.75" thickBot="1" x14ac:dyDescent="0.3">
      <c r="A7" s="66">
        <f>_xlfn.RANK.EQ(E7,E2:E200)</f>
        <v>6</v>
      </c>
      <c r="B7" s="66" t="s">
        <v>92</v>
      </c>
      <c r="C7" s="66" t="s">
        <v>79</v>
      </c>
      <c r="D7" s="66">
        <v>9074720951</v>
      </c>
      <c r="E7" s="66">
        <v>3360</v>
      </c>
      <c r="F7" s="66">
        <v>1120</v>
      </c>
      <c r="G7" s="66">
        <v>1120</v>
      </c>
      <c r="H7" s="66"/>
      <c r="I7" s="66">
        <v>1120</v>
      </c>
      <c r="J7" t="s">
        <v>421</v>
      </c>
      <c r="K7" t="s">
        <v>375</v>
      </c>
    </row>
    <row r="8" spans="1:11" ht="15.75" thickBot="1" x14ac:dyDescent="0.3">
      <c r="A8" s="66">
        <f>_xlfn.RANK.EQ(E8,E2:E200)</f>
        <v>7</v>
      </c>
      <c r="B8" s="66" t="s">
        <v>95</v>
      </c>
      <c r="C8" s="66" t="s">
        <v>77</v>
      </c>
      <c r="D8" s="66">
        <v>12288277963</v>
      </c>
      <c r="E8" s="66">
        <v>3280</v>
      </c>
      <c r="F8" s="66">
        <v>880</v>
      </c>
      <c r="G8" s="66">
        <v>640</v>
      </c>
      <c r="H8" s="66">
        <v>880</v>
      </c>
      <c r="I8" s="66">
        <v>880</v>
      </c>
      <c r="J8" t="s">
        <v>421</v>
      </c>
      <c r="K8" t="s">
        <v>375</v>
      </c>
    </row>
    <row r="9" spans="1:11" ht="15.75" thickBot="1" x14ac:dyDescent="0.3">
      <c r="A9" s="66">
        <f>_xlfn.RANK.EQ(E9,E2:E200)</f>
        <v>8</v>
      </c>
      <c r="B9" s="66" t="s">
        <v>229</v>
      </c>
      <c r="C9" s="66" t="s">
        <v>77</v>
      </c>
      <c r="D9" s="66">
        <v>8237401964</v>
      </c>
      <c r="E9" s="66">
        <v>2640</v>
      </c>
      <c r="F9" s="66"/>
      <c r="G9" s="66">
        <v>880</v>
      </c>
      <c r="H9" s="66">
        <v>880</v>
      </c>
      <c r="I9" s="66">
        <v>880</v>
      </c>
      <c r="J9" t="s">
        <v>421</v>
      </c>
      <c r="K9" t="s">
        <v>375</v>
      </c>
    </row>
    <row r="10" spans="1:11" ht="15.75" thickBot="1" x14ac:dyDescent="0.3">
      <c r="A10" s="66">
        <f>_xlfn.RANK.EQ(E10,E2:E200)</f>
        <v>9</v>
      </c>
      <c r="B10" s="66" t="s">
        <v>352</v>
      </c>
      <c r="C10" s="66" t="s">
        <v>72</v>
      </c>
      <c r="D10" s="66">
        <v>501</v>
      </c>
      <c r="E10" s="66">
        <v>1120</v>
      </c>
      <c r="F10" s="66"/>
      <c r="G10" s="66">
        <v>1120</v>
      </c>
      <c r="H10" s="66"/>
      <c r="I10" s="66"/>
      <c r="J10" t="s">
        <v>421</v>
      </c>
      <c r="K10" t="s">
        <v>375</v>
      </c>
    </row>
    <row r="11" spans="1:11" ht="15.75" thickBot="1" x14ac:dyDescent="0.3">
      <c r="A11" s="66">
        <f>_xlfn.RANK.EQ(E11,E2:E200)</f>
        <v>10</v>
      </c>
      <c r="B11" s="66" t="s">
        <v>369</v>
      </c>
      <c r="C11" s="66" t="s">
        <v>72</v>
      </c>
      <c r="D11" s="66">
        <v>613</v>
      </c>
      <c r="E11" s="66">
        <v>880</v>
      </c>
      <c r="F11" s="66"/>
      <c r="G11" s="66">
        <v>880</v>
      </c>
      <c r="H11" s="66"/>
      <c r="I11" s="66"/>
      <c r="J11" t="s">
        <v>421</v>
      </c>
      <c r="K11" t="s">
        <v>375</v>
      </c>
    </row>
    <row r="12" spans="1:11" ht="15.75" thickBot="1" x14ac:dyDescent="0.3">
      <c r="A12" s="66">
        <f>_xlfn.RANK.EQ(E12,E2:E200)</f>
        <v>10</v>
      </c>
      <c r="B12" s="66" t="s">
        <v>292</v>
      </c>
      <c r="C12" s="66" t="s">
        <v>74</v>
      </c>
      <c r="D12" s="66">
        <v>8107863976</v>
      </c>
      <c r="E12" s="66">
        <v>880</v>
      </c>
      <c r="F12" s="66"/>
      <c r="G12" s="66"/>
      <c r="H12" s="66">
        <v>880</v>
      </c>
      <c r="I12" s="66"/>
      <c r="J12" t="s">
        <v>421</v>
      </c>
      <c r="K12" t="s">
        <v>375</v>
      </c>
    </row>
    <row r="13" spans="1:11" ht="15.75" thickBot="1" x14ac:dyDescent="0.3">
      <c r="A13" s="66">
        <f>_xlfn.RANK.EQ(E13,E2:E200)</f>
        <v>12</v>
      </c>
      <c r="B13" s="66" t="s">
        <v>368</v>
      </c>
      <c r="C13" s="66" t="s">
        <v>72</v>
      </c>
      <c r="D13" s="66">
        <v>566</v>
      </c>
      <c r="E13" s="66">
        <v>640</v>
      </c>
      <c r="F13" s="66"/>
      <c r="G13" s="66">
        <v>640</v>
      </c>
      <c r="H13" s="66"/>
      <c r="I13" s="66"/>
      <c r="J13" t="s">
        <v>421</v>
      </c>
      <c r="K13" t="s">
        <v>375</v>
      </c>
    </row>
    <row r="14" spans="1:11" ht="15.75" thickBot="1" x14ac:dyDescent="0.3">
      <c r="A14" s="66">
        <f>_xlfn.RANK.EQ(E14,E2:E200)</f>
        <v>12</v>
      </c>
      <c r="B14" s="66" t="s">
        <v>227</v>
      </c>
      <c r="C14" s="66" t="s">
        <v>74</v>
      </c>
      <c r="D14" s="66">
        <v>13334543927</v>
      </c>
      <c r="E14" s="66">
        <v>640</v>
      </c>
      <c r="F14" s="66"/>
      <c r="G14" s="66"/>
      <c r="H14" s="66">
        <v>640</v>
      </c>
      <c r="I14" s="66"/>
      <c r="J14" t="s">
        <v>421</v>
      </c>
      <c r="K14" t="s">
        <v>375</v>
      </c>
    </row>
  </sheetData>
  <sortState ref="B2:I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L422"/>
  <sheetViews>
    <sheetView topLeftCell="A411" workbookViewId="0">
      <selection activeCell="C421" sqref="C421:E421"/>
    </sheetView>
  </sheetViews>
  <sheetFormatPr defaultRowHeight="15" x14ac:dyDescent="0.25"/>
  <cols>
    <col min="1" max="2" width="9.140625" style="26"/>
    <col min="3" max="3" width="22.5703125" style="26" customWidth="1"/>
    <col min="4" max="4" width="9.140625" style="26"/>
    <col min="5" max="5" width="14" style="26" bestFit="1" customWidth="1"/>
    <col min="6" max="16384" width="9.140625" style="26"/>
  </cols>
  <sheetData>
    <row r="1" spans="1:12" ht="15.75" thickBot="1" x14ac:dyDescent="0.3">
      <c r="A1" s="27" t="s">
        <v>65</v>
      </c>
    </row>
    <row r="2" spans="1:12" x14ac:dyDescent="0.25">
      <c r="B2" s="27" t="s">
        <v>0</v>
      </c>
      <c r="C2" s="27" t="s">
        <v>46</v>
      </c>
      <c r="D2" s="27" t="s">
        <v>1</v>
      </c>
      <c r="E2" s="27" t="s">
        <v>2</v>
      </c>
      <c r="G2" s="41" t="s">
        <v>66</v>
      </c>
      <c r="H2" s="42" t="s">
        <v>34</v>
      </c>
      <c r="I2" s="43" t="s">
        <v>67</v>
      </c>
      <c r="J2" s="44" t="s">
        <v>68</v>
      </c>
      <c r="K2" s="45" t="s">
        <v>69</v>
      </c>
      <c r="L2" s="46" t="s">
        <v>23</v>
      </c>
    </row>
    <row r="3" spans="1:12" x14ac:dyDescent="0.25">
      <c r="B3" s="27">
        <v>1</v>
      </c>
      <c r="C3" s="27" t="s">
        <v>113</v>
      </c>
      <c r="D3" s="27" t="s">
        <v>72</v>
      </c>
      <c r="E3" s="27" t="s">
        <v>209</v>
      </c>
      <c r="F3" s="26">
        <v>1</v>
      </c>
      <c r="G3" s="64">
        <v>1</v>
      </c>
      <c r="H3" s="48" t="s">
        <v>74</v>
      </c>
      <c r="I3" s="49">
        <f t="shared" ref="I3:I8" si="0">SUMIFS($F$3:$F$479,$D$3:$D$479,$H3,$B$3:$B$479,1)</f>
        <v>13.5</v>
      </c>
      <c r="J3" s="50">
        <f t="shared" ref="J3:J8" si="1">SUMIFS($F$3:$F$479,$D$3:$D$479,$H3,$B$3:$B$479,2)</f>
        <v>10.5</v>
      </c>
      <c r="K3" s="51">
        <f t="shared" ref="K3:K8" si="2">SUMIFS($F$3:$F$479,$D$3:$D$479,$H3,$B$3:$B$479,3)+SUMIFS($F$3:$F$479,$D$3:$D$479,$H3,$B$3:$B$479,"3/4")+SUMIFS($F$3:$F$479,$D$3:$D$479,$H3,$B$3:$B$479,4)</f>
        <v>14.5</v>
      </c>
      <c r="L3" s="52">
        <f t="shared" ref="L3:L16" si="3">SUM(I3:K3)</f>
        <v>38.5</v>
      </c>
    </row>
    <row r="4" spans="1:12" x14ac:dyDescent="0.25">
      <c r="B4" s="27">
        <v>2</v>
      </c>
      <c r="C4" s="27" t="s">
        <v>73</v>
      </c>
      <c r="D4" s="27" t="s">
        <v>71</v>
      </c>
      <c r="E4" s="27">
        <v>52099628904</v>
      </c>
      <c r="F4" s="26">
        <v>1</v>
      </c>
      <c r="G4" s="64">
        <v>2</v>
      </c>
      <c r="H4" s="48" t="s">
        <v>72</v>
      </c>
      <c r="I4" s="49">
        <f t="shared" si="0"/>
        <v>9.5</v>
      </c>
      <c r="J4" s="50">
        <f t="shared" si="1"/>
        <v>4</v>
      </c>
      <c r="K4" s="51">
        <f t="shared" si="2"/>
        <v>5.5</v>
      </c>
      <c r="L4" s="52">
        <f t="shared" si="3"/>
        <v>19</v>
      </c>
    </row>
    <row r="5" spans="1:12" x14ac:dyDescent="0.25">
      <c r="B5" s="27">
        <v>3</v>
      </c>
      <c r="C5" s="27" t="s">
        <v>70</v>
      </c>
      <c r="D5" s="27" t="s">
        <v>71</v>
      </c>
      <c r="E5" s="27">
        <v>90306791900</v>
      </c>
      <c r="F5" s="26">
        <v>1</v>
      </c>
      <c r="G5" s="64">
        <v>3</v>
      </c>
      <c r="H5" s="48" t="s">
        <v>79</v>
      </c>
      <c r="I5" s="49">
        <f t="shared" si="0"/>
        <v>4.5</v>
      </c>
      <c r="J5" s="50">
        <f t="shared" si="1"/>
        <v>9</v>
      </c>
      <c r="K5" s="51">
        <f t="shared" si="2"/>
        <v>9.5</v>
      </c>
      <c r="L5" s="52">
        <f t="shared" si="3"/>
        <v>23</v>
      </c>
    </row>
    <row r="6" spans="1:12" x14ac:dyDescent="0.25">
      <c r="A6" s="27" t="s">
        <v>210</v>
      </c>
      <c r="G6" s="64">
        <v>4</v>
      </c>
      <c r="H6" s="48" t="s">
        <v>77</v>
      </c>
      <c r="I6" s="49">
        <f t="shared" si="0"/>
        <v>3</v>
      </c>
      <c r="J6" s="50">
        <f t="shared" si="1"/>
        <v>3.5</v>
      </c>
      <c r="K6" s="51">
        <f t="shared" si="2"/>
        <v>7.5</v>
      </c>
      <c r="L6" s="52">
        <f t="shared" si="3"/>
        <v>14</v>
      </c>
    </row>
    <row r="7" spans="1:12" x14ac:dyDescent="0.25">
      <c r="B7" s="27" t="s">
        <v>0</v>
      </c>
      <c r="C7" s="27" t="s">
        <v>46</v>
      </c>
      <c r="D7" s="27" t="s">
        <v>1</v>
      </c>
      <c r="E7" s="27" t="s">
        <v>2</v>
      </c>
      <c r="G7" s="64">
        <v>5</v>
      </c>
      <c r="H7" s="53" t="s">
        <v>71</v>
      </c>
      <c r="I7" s="49">
        <f t="shared" si="0"/>
        <v>1.5</v>
      </c>
      <c r="J7" s="50">
        <f t="shared" si="1"/>
        <v>3.5</v>
      </c>
      <c r="K7" s="51">
        <f t="shared" si="2"/>
        <v>7.5</v>
      </c>
      <c r="L7" s="52">
        <f t="shared" si="3"/>
        <v>12.5</v>
      </c>
    </row>
    <row r="8" spans="1:12" x14ac:dyDescent="0.25">
      <c r="B8" s="27">
        <v>1</v>
      </c>
      <c r="C8" s="27" t="s">
        <v>81</v>
      </c>
      <c r="D8" s="27" t="s">
        <v>72</v>
      </c>
      <c r="E8" s="27" t="s">
        <v>212</v>
      </c>
      <c r="F8" s="26">
        <v>0.5</v>
      </c>
      <c r="G8" s="64">
        <v>6</v>
      </c>
      <c r="H8" s="27" t="s">
        <v>213</v>
      </c>
      <c r="I8" s="49">
        <f t="shared" si="0"/>
        <v>0</v>
      </c>
      <c r="J8" s="50">
        <f t="shared" si="1"/>
        <v>1.5</v>
      </c>
      <c r="K8" s="51">
        <f t="shared" si="2"/>
        <v>3</v>
      </c>
      <c r="L8" s="52">
        <f t="shared" si="3"/>
        <v>4.5</v>
      </c>
    </row>
    <row r="9" spans="1:12" x14ac:dyDescent="0.25">
      <c r="B9" s="27"/>
      <c r="C9" s="27" t="s">
        <v>167</v>
      </c>
      <c r="D9" s="27" t="s">
        <v>72</v>
      </c>
      <c r="E9" s="27" t="s">
        <v>214</v>
      </c>
      <c r="F9" s="26">
        <v>0.5</v>
      </c>
      <c r="G9" s="47"/>
      <c r="H9" s="48"/>
      <c r="I9" s="54">
        <f t="shared" ref="I9:I16" si="4">SUMIFS($F$3:$F$479,$D$3:$D$479,$H9,$C$3:$C$479,1)</f>
        <v>0</v>
      </c>
      <c r="J9" s="55">
        <f t="shared" ref="J9:J16" si="5">SUMIFS($F$3:$F$479,$D$3:$D$479,$H9,$C$3:$C$479,2)</f>
        <v>0</v>
      </c>
      <c r="K9" s="56">
        <f t="shared" ref="K9:K16" si="6">SUMIFS($F$3:$F$479,$D$3:$D$479,$H9,$C$3:$C$479,3)+SUMIFS($F$3:$F$479,$D$3:$D$479,$H9,$C$3:$C$479,"3/4")</f>
        <v>0</v>
      </c>
      <c r="L9" s="57">
        <f t="shared" si="3"/>
        <v>0</v>
      </c>
    </row>
    <row r="10" spans="1:12" x14ac:dyDescent="0.25">
      <c r="B10" s="27">
        <v>2</v>
      </c>
      <c r="C10" s="27" t="s">
        <v>215</v>
      </c>
      <c r="D10" s="27" t="s">
        <v>72</v>
      </c>
      <c r="E10" s="27" t="s">
        <v>216</v>
      </c>
      <c r="F10" s="26">
        <v>0.5</v>
      </c>
      <c r="G10" s="47"/>
      <c r="H10" s="53"/>
      <c r="I10" s="54">
        <f t="shared" si="4"/>
        <v>0</v>
      </c>
      <c r="J10" s="55">
        <f t="shared" si="5"/>
        <v>0</v>
      </c>
      <c r="K10" s="56">
        <f t="shared" si="6"/>
        <v>0</v>
      </c>
      <c r="L10" s="57">
        <f t="shared" si="3"/>
        <v>0</v>
      </c>
    </row>
    <row r="11" spans="1:12" x14ac:dyDescent="0.25">
      <c r="B11" s="27"/>
      <c r="C11" s="27" t="s">
        <v>217</v>
      </c>
      <c r="D11" s="27" t="s">
        <v>72</v>
      </c>
      <c r="E11" s="27" t="s">
        <v>218</v>
      </c>
      <c r="F11" s="26">
        <v>0.5</v>
      </c>
      <c r="G11" s="47"/>
      <c r="H11" s="48"/>
      <c r="I11" s="54">
        <f t="shared" si="4"/>
        <v>0</v>
      </c>
      <c r="J11" s="55">
        <f t="shared" si="5"/>
        <v>0</v>
      </c>
      <c r="K11" s="56">
        <f t="shared" si="6"/>
        <v>0</v>
      </c>
      <c r="L11" s="57">
        <f t="shared" si="3"/>
        <v>0</v>
      </c>
    </row>
    <row r="12" spans="1:12" x14ac:dyDescent="0.25">
      <c r="A12" s="27" t="s">
        <v>86</v>
      </c>
      <c r="G12" s="47"/>
      <c r="H12" s="48"/>
      <c r="I12" s="54">
        <f t="shared" si="4"/>
        <v>0</v>
      </c>
      <c r="J12" s="55">
        <f t="shared" si="5"/>
        <v>0</v>
      </c>
      <c r="K12" s="56">
        <f t="shared" si="6"/>
        <v>0</v>
      </c>
      <c r="L12" s="57">
        <f t="shared" si="3"/>
        <v>0</v>
      </c>
    </row>
    <row r="13" spans="1:12" x14ac:dyDescent="0.25">
      <c r="B13" s="27" t="s">
        <v>0</v>
      </c>
      <c r="C13" s="27" t="s">
        <v>46</v>
      </c>
      <c r="D13" s="27" t="s">
        <v>1</v>
      </c>
      <c r="E13" s="27" t="s">
        <v>2</v>
      </c>
      <c r="G13" s="47"/>
      <c r="H13" s="48"/>
      <c r="I13" s="54">
        <f t="shared" si="4"/>
        <v>0</v>
      </c>
      <c r="J13" s="55">
        <f t="shared" si="5"/>
        <v>0</v>
      </c>
      <c r="K13" s="56">
        <f t="shared" si="6"/>
        <v>0</v>
      </c>
      <c r="L13" s="57">
        <f t="shared" si="3"/>
        <v>0</v>
      </c>
    </row>
    <row r="14" spans="1:12" x14ac:dyDescent="0.25">
      <c r="B14" s="27">
        <v>1</v>
      </c>
      <c r="C14" s="27" t="s">
        <v>87</v>
      </c>
      <c r="D14" s="27" t="s">
        <v>72</v>
      </c>
      <c r="E14" s="27" t="s">
        <v>219</v>
      </c>
      <c r="F14" s="26">
        <v>0.5</v>
      </c>
      <c r="G14" s="47"/>
      <c r="H14" s="48"/>
      <c r="I14" s="54">
        <f t="shared" si="4"/>
        <v>0</v>
      </c>
      <c r="J14" s="55">
        <f t="shared" si="5"/>
        <v>0</v>
      </c>
      <c r="K14" s="56">
        <f t="shared" si="6"/>
        <v>0</v>
      </c>
      <c r="L14" s="57">
        <f t="shared" si="3"/>
        <v>0</v>
      </c>
    </row>
    <row r="15" spans="1:12" x14ac:dyDescent="0.25">
      <c r="B15" s="27"/>
      <c r="C15" s="27" t="s">
        <v>88</v>
      </c>
      <c r="D15" s="27" t="s">
        <v>72</v>
      </c>
      <c r="E15" s="27" t="s">
        <v>220</v>
      </c>
      <c r="F15" s="26">
        <v>0.5</v>
      </c>
      <c r="G15" s="47"/>
      <c r="H15" s="48"/>
      <c r="I15" s="54">
        <f t="shared" si="4"/>
        <v>0</v>
      </c>
      <c r="J15" s="55">
        <f t="shared" si="5"/>
        <v>0</v>
      </c>
      <c r="K15" s="56">
        <f t="shared" si="6"/>
        <v>0</v>
      </c>
      <c r="L15" s="57">
        <f t="shared" si="3"/>
        <v>0</v>
      </c>
    </row>
    <row r="16" spans="1:12" ht="15.75" thickBot="1" x14ac:dyDescent="0.3">
      <c r="B16" s="27">
        <v>2</v>
      </c>
      <c r="C16" s="27" t="s">
        <v>221</v>
      </c>
      <c r="D16" s="27" t="s">
        <v>74</v>
      </c>
      <c r="E16" s="27">
        <v>10570380910</v>
      </c>
      <c r="F16" s="26">
        <v>0.5</v>
      </c>
      <c r="G16" s="58"/>
      <c r="H16" s="59"/>
      <c r="I16" s="60">
        <f t="shared" si="4"/>
        <v>0</v>
      </c>
      <c r="J16" s="61">
        <f t="shared" si="5"/>
        <v>0</v>
      </c>
      <c r="K16" s="62">
        <f t="shared" si="6"/>
        <v>0</v>
      </c>
      <c r="L16" s="63">
        <f t="shared" si="3"/>
        <v>0</v>
      </c>
    </row>
    <row r="17" spans="1:6" x14ac:dyDescent="0.25">
      <c r="B17" s="27"/>
      <c r="C17" s="27" t="s">
        <v>222</v>
      </c>
      <c r="D17" s="27" t="s">
        <v>74</v>
      </c>
      <c r="E17" s="27">
        <v>11600516904</v>
      </c>
      <c r="F17" s="26">
        <v>0.5</v>
      </c>
    </row>
    <row r="18" spans="1:6" x14ac:dyDescent="0.25">
      <c r="B18" s="27">
        <v>3</v>
      </c>
      <c r="C18" s="27" t="s">
        <v>223</v>
      </c>
      <c r="D18" s="27" t="s">
        <v>74</v>
      </c>
      <c r="E18" s="27">
        <v>12133652957</v>
      </c>
      <c r="F18" s="26">
        <v>0.5</v>
      </c>
    </row>
    <row r="19" spans="1:6" x14ac:dyDescent="0.25">
      <c r="B19" s="27"/>
      <c r="C19" s="27" t="s">
        <v>224</v>
      </c>
      <c r="D19" s="27" t="s">
        <v>74</v>
      </c>
      <c r="E19" s="27">
        <v>11800296908</v>
      </c>
      <c r="F19" s="26">
        <v>0.5</v>
      </c>
    </row>
    <row r="20" spans="1:6" x14ac:dyDescent="0.25">
      <c r="A20" s="27" t="s">
        <v>91</v>
      </c>
    </row>
    <row r="21" spans="1:6" x14ac:dyDescent="0.25">
      <c r="B21" s="27" t="s">
        <v>0</v>
      </c>
      <c r="C21" s="27" t="s">
        <v>46</v>
      </c>
      <c r="D21" s="27" t="s">
        <v>1</v>
      </c>
      <c r="E21" s="27" t="s">
        <v>2</v>
      </c>
    </row>
    <row r="22" spans="1:6" x14ac:dyDescent="0.25">
      <c r="B22" s="27">
        <v>1</v>
      </c>
      <c r="C22" s="27" t="s">
        <v>225</v>
      </c>
      <c r="D22" s="27" t="s">
        <v>74</v>
      </c>
      <c r="E22" s="27">
        <v>11859982921</v>
      </c>
      <c r="F22" s="26">
        <v>0.5</v>
      </c>
    </row>
    <row r="23" spans="1:6" x14ac:dyDescent="0.25">
      <c r="B23" s="27"/>
      <c r="C23" s="27" t="s">
        <v>5</v>
      </c>
      <c r="D23" s="27" t="s">
        <v>74</v>
      </c>
      <c r="E23" s="27">
        <v>6822727</v>
      </c>
      <c r="F23" s="26">
        <v>0.5</v>
      </c>
    </row>
    <row r="24" spans="1:6" x14ac:dyDescent="0.25">
      <c r="B24" s="27">
        <v>2</v>
      </c>
      <c r="C24" s="27" t="s">
        <v>226</v>
      </c>
      <c r="D24" s="27" t="s">
        <v>74</v>
      </c>
      <c r="E24" s="27">
        <v>9418665999</v>
      </c>
      <c r="F24" s="26">
        <v>0.5</v>
      </c>
    </row>
    <row r="25" spans="1:6" x14ac:dyDescent="0.25">
      <c r="B25" s="27"/>
      <c r="C25" s="27" t="s">
        <v>227</v>
      </c>
      <c r="D25" s="27" t="s">
        <v>74</v>
      </c>
      <c r="E25" s="27">
        <v>13334543927</v>
      </c>
      <c r="F25" s="26">
        <v>0.5</v>
      </c>
    </row>
    <row r="26" spans="1:6" x14ac:dyDescent="0.25">
      <c r="B26" s="27">
        <v>3</v>
      </c>
      <c r="C26" s="27" t="s">
        <v>93</v>
      </c>
      <c r="D26" s="27" t="s">
        <v>79</v>
      </c>
      <c r="E26" s="27">
        <v>8103866903</v>
      </c>
      <c r="F26" s="26">
        <v>0.5</v>
      </c>
    </row>
    <row r="27" spans="1:6" x14ac:dyDescent="0.25">
      <c r="B27" s="27"/>
      <c r="C27" s="27" t="s">
        <v>228</v>
      </c>
      <c r="D27" s="27" t="s">
        <v>79</v>
      </c>
      <c r="E27" s="27">
        <v>11973814900</v>
      </c>
      <c r="F27" s="26">
        <v>0.5</v>
      </c>
    </row>
    <row r="28" spans="1:6" x14ac:dyDescent="0.25">
      <c r="B28" s="27">
        <v>4</v>
      </c>
      <c r="C28" s="27" t="s">
        <v>229</v>
      </c>
      <c r="D28" s="27" t="s">
        <v>77</v>
      </c>
      <c r="E28" s="27">
        <v>8237401964</v>
      </c>
      <c r="F28" s="26">
        <v>0.5</v>
      </c>
    </row>
    <row r="29" spans="1:6" x14ac:dyDescent="0.25">
      <c r="B29" s="27"/>
      <c r="C29" s="27" t="s">
        <v>90</v>
      </c>
      <c r="D29" s="27" t="s">
        <v>77</v>
      </c>
      <c r="E29" s="27">
        <v>13524332900</v>
      </c>
      <c r="F29" s="26">
        <v>0.5</v>
      </c>
    </row>
    <row r="30" spans="1:6" x14ac:dyDescent="0.25">
      <c r="A30" s="27" t="s">
        <v>96</v>
      </c>
    </row>
    <row r="31" spans="1:6" x14ac:dyDescent="0.25">
      <c r="B31" s="27" t="s">
        <v>0</v>
      </c>
      <c r="C31" s="27" t="s">
        <v>46</v>
      </c>
      <c r="D31" s="27" t="s">
        <v>1</v>
      </c>
      <c r="E31" s="27" t="s">
        <v>2</v>
      </c>
    </row>
    <row r="32" spans="1:6" x14ac:dyDescent="0.25">
      <c r="B32" s="27">
        <v>1</v>
      </c>
      <c r="C32" s="27" t="s">
        <v>48</v>
      </c>
      <c r="D32" s="27" t="s">
        <v>79</v>
      </c>
      <c r="E32" s="27">
        <v>10632990988</v>
      </c>
      <c r="F32" s="26">
        <v>0.5</v>
      </c>
    </row>
    <row r="33" spans="1:6" x14ac:dyDescent="0.25">
      <c r="B33" s="27"/>
      <c r="C33" s="27" t="s">
        <v>54</v>
      </c>
      <c r="D33" s="27" t="s">
        <v>79</v>
      </c>
      <c r="E33" s="27">
        <v>9310989980</v>
      </c>
      <c r="F33" s="26">
        <v>0.5</v>
      </c>
    </row>
    <row r="34" spans="1:6" x14ac:dyDescent="0.25">
      <c r="B34" s="27">
        <v>2</v>
      </c>
      <c r="C34" s="27" t="s">
        <v>230</v>
      </c>
      <c r="D34" s="27" t="s">
        <v>74</v>
      </c>
      <c r="E34" s="27">
        <v>11745548947</v>
      </c>
      <c r="F34" s="26">
        <v>0.5</v>
      </c>
    </row>
    <row r="35" spans="1:6" x14ac:dyDescent="0.25">
      <c r="B35" s="27"/>
      <c r="C35" s="27" t="s">
        <v>231</v>
      </c>
      <c r="D35" s="27" t="s">
        <v>74</v>
      </c>
      <c r="E35" s="27">
        <v>7924061924</v>
      </c>
      <c r="F35" s="26">
        <v>0.5</v>
      </c>
    </row>
    <row r="36" spans="1:6" x14ac:dyDescent="0.25">
      <c r="B36" s="27">
        <v>3</v>
      </c>
      <c r="C36" s="27" t="s">
        <v>100</v>
      </c>
      <c r="D36" s="27" t="s">
        <v>77</v>
      </c>
      <c r="E36" s="27">
        <v>13008602940</v>
      </c>
      <c r="F36" s="26">
        <v>0.5</v>
      </c>
    </row>
    <row r="37" spans="1:6" x14ac:dyDescent="0.25">
      <c r="B37" s="27"/>
      <c r="C37" s="27" t="s">
        <v>232</v>
      </c>
      <c r="D37" s="27" t="s">
        <v>77</v>
      </c>
      <c r="E37" s="27">
        <v>12292137917</v>
      </c>
      <c r="F37" s="26">
        <v>0.5</v>
      </c>
    </row>
    <row r="38" spans="1:6" x14ac:dyDescent="0.25">
      <c r="B38" s="27">
        <v>4</v>
      </c>
      <c r="C38" s="27" t="s">
        <v>233</v>
      </c>
      <c r="D38" s="27" t="s">
        <v>77</v>
      </c>
      <c r="E38" s="27">
        <v>9778170916</v>
      </c>
      <c r="F38" s="26">
        <v>0.5</v>
      </c>
    </row>
    <row r="39" spans="1:6" x14ac:dyDescent="0.25">
      <c r="B39" s="27"/>
      <c r="C39" s="27" t="s">
        <v>95</v>
      </c>
      <c r="D39" s="27" t="s">
        <v>77</v>
      </c>
      <c r="E39" s="27">
        <v>12288277963</v>
      </c>
      <c r="F39" s="26">
        <v>0.5</v>
      </c>
    </row>
    <row r="40" spans="1:6" x14ac:dyDescent="0.25">
      <c r="A40" s="27" t="s">
        <v>234</v>
      </c>
    </row>
    <row r="41" spans="1:6" x14ac:dyDescent="0.25">
      <c r="B41" s="27" t="s">
        <v>0</v>
      </c>
      <c r="C41" s="27" t="s">
        <v>46</v>
      </c>
      <c r="D41" s="27" t="s">
        <v>1</v>
      </c>
      <c r="E41" s="27" t="s">
        <v>2</v>
      </c>
    </row>
    <row r="42" spans="1:6" x14ac:dyDescent="0.25">
      <c r="B42" s="27">
        <v>1</v>
      </c>
      <c r="C42" s="27" t="s">
        <v>235</v>
      </c>
      <c r="D42" s="27" t="s">
        <v>74</v>
      </c>
      <c r="E42" s="27">
        <v>12907322964</v>
      </c>
      <c r="F42" s="26">
        <v>0.5</v>
      </c>
    </row>
    <row r="43" spans="1:6" x14ac:dyDescent="0.25">
      <c r="B43" s="27"/>
      <c r="C43" s="27" t="s">
        <v>43</v>
      </c>
      <c r="D43" s="27" t="s">
        <v>74</v>
      </c>
      <c r="E43" s="27">
        <v>11316148955</v>
      </c>
      <c r="F43" s="26">
        <v>0.5</v>
      </c>
    </row>
    <row r="44" spans="1:6" x14ac:dyDescent="0.25">
      <c r="B44" s="27">
        <v>2</v>
      </c>
      <c r="C44" s="27" t="s">
        <v>97</v>
      </c>
      <c r="D44" s="27" t="s">
        <v>77</v>
      </c>
      <c r="E44" s="27">
        <v>904182905</v>
      </c>
      <c r="F44" s="26">
        <v>0.5</v>
      </c>
    </row>
    <row r="45" spans="1:6" x14ac:dyDescent="0.25">
      <c r="B45" s="27"/>
      <c r="C45" s="27" t="s">
        <v>236</v>
      </c>
      <c r="D45" s="27" t="s">
        <v>77</v>
      </c>
      <c r="E45" s="27">
        <v>9041854940</v>
      </c>
      <c r="F45" s="26">
        <v>0.5</v>
      </c>
    </row>
    <row r="46" spans="1:6" x14ac:dyDescent="0.25">
      <c r="B46" s="27">
        <v>3</v>
      </c>
      <c r="C46" s="27" t="s">
        <v>237</v>
      </c>
      <c r="D46" s="27" t="s">
        <v>77</v>
      </c>
      <c r="E46" s="27">
        <v>9010480976</v>
      </c>
      <c r="F46" s="26">
        <v>0.5</v>
      </c>
    </row>
    <row r="47" spans="1:6" x14ac:dyDescent="0.25">
      <c r="B47" s="27"/>
      <c r="C47" s="27" t="s">
        <v>238</v>
      </c>
      <c r="D47" s="27" t="s">
        <v>77</v>
      </c>
      <c r="E47" s="27">
        <v>10634336908</v>
      </c>
      <c r="F47" s="26">
        <v>0.5</v>
      </c>
    </row>
    <row r="48" spans="1:6" x14ac:dyDescent="0.25">
      <c r="B48" s="27">
        <v>4</v>
      </c>
      <c r="C48" s="27" t="s">
        <v>239</v>
      </c>
      <c r="D48" s="27" t="s">
        <v>74</v>
      </c>
      <c r="E48" s="27">
        <v>12791550941</v>
      </c>
      <c r="F48" s="26">
        <v>0.5</v>
      </c>
    </row>
    <row r="49" spans="1:6" x14ac:dyDescent="0.25">
      <c r="B49" s="27"/>
      <c r="C49" s="27" t="s">
        <v>240</v>
      </c>
      <c r="D49" s="27" t="s">
        <v>74</v>
      </c>
      <c r="E49" s="27">
        <v>83790691020</v>
      </c>
      <c r="F49" s="26">
        <v>0.5</v>
      </c>
    </row>
    <row r="50" spans="1:6" x14ac:dyDescent="0.25">
      <c r="A50" s="27" t="s">
        <v>101</v>
      </c>
      <c r="F50" s="26">
        <v>0.5</v>
      </c>
    </row>
    <row r="51" spans="1:6" x14ac:dyDescent="0.25">
      <c r="B51" s="27" t="s">
        <v>0</v>
      </c>
      <c r="C51" s="27" t="s">
        <v>46</v>
      </c>
      <c r="D51" s="27" t="s">
        <v>1</v>
      </c>
      <c r="E51" s="27" t="s">
        <v>2</v>
      </c>
      <c r="F51" s="26">
        <v>0.5</v>
      </c>
    </row>
    <row r="52" spans="1:6" x14ac:dyDescent="0.25">
      <c r="B52" s="27">
        <v>1</v>
      </c>
      <c r="C52" s="27" t="s">
        <v>241</v>
      </c>
      <c r="D52" s="27" t="s">
        <v>72</v>
      </c>
      <c r="E52" s="27" t="s">
        <v>242</v>
      </c>
      <c r="F52" s="26">
        <v>0.5</v>
      </c>
    </row>
    <row r="53" spans="1:6" x14ac:dyDescent="0.25">
      <c r="B53" s="27"/>
      <c r="C53" s="27" t="s">
        <v>102</v>
      </c>
      <c r="D53" s="27" t="s">
        <v>72</v>
      </c>
      <c r="E53" s="27">
        <v>6665921</v>
      </c>
      <c r="F53" s="26">
        <v>0.5</v>
      </c>
    </row>
    <row r="54" spans="1:6" x14ac:dyDescent="0.25">
      <c r="B54" s="27">
        <v>2</v>
      </c>
      <c r="C54" s="27" t="s">
        <v>243</v>
      </c>
      <c r="D54" s="27" t="s">
        <v>213</v>
      </c>
      <c r="E54" s="27">
        <v>1743447914</v>
      </c>
      <c r="F54" s="26">
        <v>0.5</v>
      </c>
    </row>
    <row r="55" spans="1:6" x14ac:dyDescent="0.25">
      <c r="B55" s="27"/>
      <c r="C55" s="27" t="s">
        <v>244</v>
      </c>
      <c r="D55" s="27" t="s">
        <v>213</v>
      </c>
      <c r="E55" s="27">
        <v>5190595900</v>
      </c>
      <c r="F55" s="26">
        <v>0.5</v>
      </c>
    </row>
    <row r="56" spans="1:6" x14ac:dyDescent="0.25">
      <c r="B56" s="27">
        <v>3</v>
      </c>
      <c r="C56" s="27" t="s">
        <v>245</v>
      </c>
      <c r="D56" s="27" t="s">
        <v>72</v>
      </c>
      <c r="E56" s="27" t="s">
        <v>246</v>
      </c>
      <c r="F56" s="26">
        <v>0.5</v>
      </c>
    </row>
    <row r="57" spans="1:6" x14ac:dyDescent="0.25">
      <c r="B57" s="27"/>
      <c r="C57" s="27" t="s">
        <v>247</v>
      </c>
      <c r="D57" s="27" t="s">
        <v>72</v>
      </c>
      <c r="E57" s="27" t="s">
        <v>248</v>
      </c>
      <c r="F57" s="26">
        <v>0.5</v>
      </c>
    </row>
    <row r="58" spans="1:6" x14ac:dyDescent="0.25">
      <c r="A58" s="27" t="s">
        <v>108</v>
      </c>
      <c r="F58" s="26">
        <v>0.5</v>
      </c>
    </row>
    <row r="59" spans="1:6" x14ac:dyDescent="0.25">
      <c r="B59" s="27" t="s">
        <v>0</v>
      </c>
      <c r="C59" s="27" t="s">
        <v>46</v>
      </c>
      <c r="D59" s="27" t="s">
        <v>1</v>
      </c>
      <c r="E59" s="27" t="s">
        <v>2</v>
      </c>
      <c r="F59" s="26">
        <v>0.5</v>
      </c>
    </row>
    <row r="60" spans="1:6" x14ac:dyDescent="0.25">
      <c r="B60" s="27">
        <v>1</v>
      </c>
      <c r="C60" s="27" t="s">
        <v>51</v>
      </c>
      <c r="D60" s="27" t="s">
        <v>79</v>
      </c>
      <c r="E60" s="27">
        <v>10568640950</v>
      </c>
      <c r="F60" s="26">
        <v>0.5</v>
      </c>
    </row>
    <row r="61" spans="1:6" x14ac:dyDescent="0.25">
      <c r="B61" s="27"/>
      <c r="C61" s="27" t="s">
        <v>19</v>
      </c>
      <c r="D61" s="27" t="s">
        <v>79</v>
      </c>
      <c r="E61" s="27">
        <v>10670417963</v>
      </c>
      <c r="F61" s="26">
        <v>0.5</v>
      </c>
    </row>
    <row r="62" spans="1:6" x14ac:dyDescent="0.25">
      <c r="B62" s="27">
        <v>2</v>
      </c>
      <c r="C62" s="27" t="s">
        <v>109</v>
      </c>
      <c r="D62" s="27" t="s">
        <v>79</v>
      </c>
      <c r="E62" s="27">
        <v>38219980915</v>
      </c>
      <c r="F62" s="26">
        <v>0.5</v>
      </c>
    </row>
    <row r="63" spans="1:6" x14ac:dyDescent="0.25">
      <c r="B63" s="27"/>
      <c r="C63" s="27" t="s">
        <v>11</v>
      </c>
      <c r="D63" s="27" t="s">
        <v>79</v>
      </c>
      <c r="E63" s="27">
        <v>441203973</v>
      </c>
      <c r="F63" s="26">
        <v>0.5</v>
      </c>
    </row>
    <row r="64" spans="1:6" x14ac:dyDescent="0.25">
      <c r="B64" s="27">
        <v>3</v>
      </c>
      <c r="C64" s="27" t="s">
        <v>9</v>
      </c>
      <c r="D64" s="27" t="s">
        <v>79</v>
      </c>
      <c r="E64" s="27">
        <v>65269632934</v>
      </c>
      <c r="F64" s="26">
        <v>0.5</v>
      </c>
    </row>
    <row r="65" spans="1:6" x14ac:dyDescent="0.25">
      <c r="B65" s="27"/>
      <c r="C65" s="27" t="s">
        <v>249</v>
      </c>
      <c r="D65" s="27" t="s">
        <v>79</v>
      </c>
      <c r="E65" s="27">
        <v>9633266947</v>
      </c>
      <c r="F65" s="26">
        <v>0.5</v>
      </c>
    </row>
    <row r="66" spans="1:6" x14ac:dyDescent="0.25">
      <c r="B66" s="27">
        <v>4</v>
      </c>
      <c r="C66" s="27" t="s">
        <v>160</v>
      </c>
      <c r="D66" s="27" t="s">
        <v>79</v>
      </c>
      <c r="E66" s="27">
        <v>7519865932</v>
      </c>
      <c r="F66" s="26">
        <v>0.5</v>
      </c>
    </row>
    <row r="67" spans="1:6" x14ac:dyDescent="0.25">
      <c r="B67" s="27"/>
      <c r="C67" s="27" t="s">
        <v>250</v>
      </c>
      <c r="D67" s="27" t="s">
        <v>79</v>
      </c>
      <c r="E67" s="27">
        <v>9317010903</v>
      </c>
      <c r="F67" s="26">
        <v>0.5</v>
      </c>
    </row>
    <row r="68" spans="1:6" x14ac:dyDescent="0.25">
      <c r="A68" s="27" t="s">
        <v>112</v>
      </c>
      <c r="F68" s="26">
        <v>0.5</v>
      </c>
    </row>
    <row r="69" spans="1:6" x14ac:dyDescent="0.25">
      <c r="B69" s="27" t="s">
        <v>0</v>
      </c>
      <c r="C69" s="27" t="s">
        <v>46</v>
      </c>
      <c r="D69" s="27" t="s">
        <v>1</v>
      </c>
      <c r="E69" s="27" t="s">
        <v>2</v>
      </c>
      <c r="F69" s="26">
        <v>0.5</v>
      </c>
    </row>
    <row r="70" spans="1:6" x14ac:dyDescent="0.25">
      <c r="B70" s="27">
        <v>1</v>
      </c>
      <c r="C70" s="27" t="s">
        <v>113</v>
      </c>
      <c r="D70" s="27" t="s">
        <v>72</v>
      </c>
      <c r="E70" s="27" t="s">
        <v>209</v>
      </c>
      <c r="F70" s="26">
        <v>0.5</v>
      </c>
    </row>
    <row r="71" spans="1:6" x14ac:dyDescent="0.25">
      <c r="B71" s="27"/>
      <c r="C71" s="27" t="s">
        <v>114</v>
      </c>
      <c r="D71" s="27" t="s">
        <v>72</v>
      </c>
      <c r="E71" s="27" t="s">
        <v>251</v>
      </c>
      <c r="F71" s="26">
        <v>0.5</v>
      </c>
    </row>
    <row r="72" spans="1:6" x14ac:dyDescent="0.25">
      <c r="B72" s="27">
        <v>2</v>
      </c>
      <c r="C72" s="27" t="s">
        <v>70</v>
      </c>
      <c r="D72" s="27" t="s">
        <v>71</v>
      </c>
      <c r="E72" s="27">
        <v>90306791900</v>
      </c>
      <c r="F72" s="26">
        <v>0.5</v>
      </c>
    </row>
    <row r="73" spans="1:6" x14ac:dyDescent="0.25">
      <c r="B73" s="27"/>
      <c r="C73" s="27" t="s">
        <v>115</v>
      </c>
      <c r="D73" s="27" t="s">
        <v>71</v>
      </c>
      <c r="E73" s="27">
        <v>96994398900</v>
      </c>
      <c r="F73" s="26">
        <v>0.5</v>
      </c>
    </row>
    <row r="74" spans="1:6" x14ac:dyDescent="0.25">
      <c r="B74" s="27">
        <v>3</v>
      </c>
      <c r="C74" s="27" t="s">
        <v>73</v>
      </c>
      <c r="D74" s="27" t="s">
        <v>71</v>
      </c>
      <c r="E74" s="27">
        <v>52099628904</v>
      </c>
      <c r="F74" s="26">
        <v>0.5</v>
      </c>
    </row>
    <row r="75" spans="1:6" x14ac:dyDescent="0.25">
      <c r="B75" s="27"/>
      <c r="C75" s="27" t="s">
        <v>116</v>
      </c>
      <c r="D75" s="27" t="s">
        <v>71</v>
      </c>
      <c r="E75" s="27">
        <v>4049762986</v>
      </c>
      <c r="F75" s="26">
        <v>0.5</v>
      </c>
    </row>
    <row r="76" spans="1:6" x14ac:dyDescent="0.25">
      <c r="A76" s="27" t="s">
        <v>117</v>
      </c>
      <c r="F76" s="26">
        <v>0.5</v>
      </c>
    </row>
    <row r="77" spans="1:6" x14ac:dyDescent="0.25">
      <c r="B77" s="27" t="s">
        <v>0</v>
      </c>
      <c r="C77" s="27" t="s">
        <v>46</v>
      </c>
      <c r="D77" s="27" t="s">
        <v>1</v>
      </c>
      <c r="E77" s="27" t="s">
        <v>2</v>
      </c>
      <c r="F77" s="26">
        <v>0.5</v>
      </c>
    </row>
    <row r="78" spans="1:6" x14ac:dyDescent="0.25">
      <c r="B78" s="27">
        <v>1</v>
      </c>
      <c r="C78" s="27" t="s">
        <v>118</v>
      </c>
      <c r="D78" s="27" t="s">
        <v>72</v>
      </c>
      <c r="E78" s="27">
        <v>6825144</v>
      </c>
      <c r="F78" s="26">
        <v>0.5</v>
      </c>
    </row>
    <row r="79" spans="1:6" x14ac:dyDescent="0.25">
      <c r="B79" s="27"/>
      <c r="C79" s="27" t="s">
        <v>119</v>
      </c>
      <c r="D79" s="27" t="s">
        <v>71</v>
      </c>
      <c r="E79" s="27">
        <v>11013777980</v>
      </c>
      <c r="F79" s="26">
        <v>0.5</v>
      </c>
    </row>
    <row r="80" spans="1:6" x14ac:dyDescent="0.25">
      <c r="B80" s="27">
        <v>2</v>
      </c>
      <c r="C80" s="27" t="s">
        <v>253</v>
      </c>
      <c r="D80" s="27" t="s">
        <v>72</v>
      </c>
      <c r="E80" s="27" t="s">
        <v>254</v>
      </c>
      <c r="F80" s="26">
        <v>0.5</v>
      </c>
    </row>
    <row r="81" spans="1:6" x14ac:dyDescent="0.25">
      <c r="B81" s="27"/>
      <c r="C81" s="27" t="s">
        <v>255</v>
      </c>
      <c r="D81" s="27" t="s">
        <v>213</v>
      </c>
      <c r="E81" s="27">
        <v>13503396950</v>
      </c>
      <c r="F81" s="26">
        <v>0.5</v>
      </c>
    </row>
    <row r="82" spans="1:6" x14ac:dyDescent="0.25">
      <c r="B82" s="27">
        <v>3</v>
      </c>
      <c r="C82" s="27" t="s">
        <v>256</v>
      </c>
      <c r="D82" s="27" t="s">
        <v>74</v>
      </c>
      <c r="E82" s="27">
        <v>11860851932</v>
      </c>
      <c r="F82" s="26">
        <v>0.5</v>
      </c>
    </row>
    <row r="83" spans="1:6" x14ac:dyDescent="0.25">
      <c r="B83" s="27"/>
      <c r="C83" s="27" t="s">
        <v>39</v>
      </c>
      <c r="D83" s="27" t="s">
        <v>74</v>
      </c>
      <c r="E83" s="27">
        <v>8666397993</v>
      </c>
      <c r="F83" s="26">
        <v>0.5</v>
      </c>
    </row>
    <row r="84" spans="1:6" x14ac:dyDescent="0.25">
      <c r="B84" s="27">
        <v>4</v>
      </c>
      <c r="C84" s="27" t="s">
        <v>121</v>
      </c>
      <c r="D84" s="27" t="s">
        <v>79</v>
      </c>
      <c r="E84" s="27">
        <v>9832178908</v>
      </c>
      <c r="F84" s="26">
        <v>0.5</v>
      </c>
    </row>
    <row r="85" spans="1:6" x14ac:dyDescent="0.25">
      <c r="B85" s="27"/>
      <c r="C85" s="27" t="s">
        <v>257</v>
      </c>
      <c r="D85" s="27" t="s">
        <v>79</v>
      </c>
      <c r="E85" s="27">
        <v>8943381964</v>
      </c>
      <c r="F85" s="26">
        <v>0.5</v>
      </c>
    </row>
    <row r="86" spans="1:6" x14ac:dyDescent="0.25">
      <c r="A86" s="27" t="s">
        <v>123</v>
      </c>
      <c r="F86" s="26">
        <v>0.5</v>
      </c>
    </row>
    <row r="87" spans="1:6" x14ac:dyDescent="0.25">
      <c r="B87" s="27" t="s">
        <v>0</v>
      </c>
      <c r="C87" s="27" t="s">
        <v>46</v>
      </c>
      <c r="D87" s="27" t="s">
        <v>1</v>
      </c>
      <c r="E87" s="27" t="s">
        <v>2</v>
      </c>
      <c r="F87" s="26">
        <v>0.5</v>
      </c>
    </row>
    <row r="88" spans="1:6" x14ac:dyDescent="0.25">
      <c r="B88" s="27">
        <v>1</v>
      </c>
      <c r="C88" s="27" t="s">
        <v>258</v>
      </c>
      <c r="D88" s="27" t="s">
        <v>74</v>
      </c>
      <c r="E88" s="27">
        <v>117766023</v>
      </c>
      <c r="F88" s="26">
        <v>0.5</v>
      </c>
    </row>
    <row r="89" spans="1:6" x14ac:dyDescent="0.25">
      <c r="B89" s="27"/>
      <c r="C89" s="27" t="s">
        <v>259</v>
      </c>
      <c r="D89" s="27" t="s">
        <v>74</v>
      </c>
      <c r="E89" s="27">
        <v>11907818910</v>
      </c>
      <c r="F89" s="26">
        <v>0.5</v>
      </c>
    </row>
    <row r="90" spans="1:6" x14ac:dyDescent="0.25">
      <c r="B90" s="27">
        <v>2</v>
      </c>
      <c r="C90" s="27" t="s">
        <v>45</v>
      </c>
      <c r="D90" s="27" t="s">
        <v>79</v>
      </c>
      <c r="E90" s="27">
        <v>9832209994</v>
      </c>
      <c r="F90" s="26">
        <v>0.5</v>
      </c>
    </row>
    <row r="91" spans="1:6" x14ac:dyDescent="0.25">
      <c r="B91" s="27"/>
      <c r="C91" s="27" t="s">
        <v>260</v>
      </c>
      <c r="D91" s="27" t="s">
        <v>79</v>
      </c>
      <c r="E91" s="27">
        <v>11339440946</v>
      </c>
      <c r="F91" s="26">
        <v>0.5</v>
      </c>
    </row>
    <row r="92" spans="1:6" x14ac:dyDescent="0.25">
      <c r="B92" s="27" t="s">
        <v>40</v>
      </c>
      <c r="C92" s="27" t="s">
        <v>133</v>
      </c>
      <c r="D92" s="27" t="s">
        <v>72</v>
      </c>
      <c r="E92" s="27">
        <v>6805801</v>
      </c>
      <c r="F92" s="26">
        <v>0.5</v>
      </c>
    </row>
    <row r="93" spans="1:6" x14ac:dyDescent="0.25">
      <c r="B93" s="27"/>
      <c r="C93" s="27" t="s">
        <v>261</v>
      </c>
      <c r="D93" s="27" t="s">
        <v>72</v>
      </c>
      <c r="E93" s="27">
        <v>6612593</v>
      </c>
      <c r="F93" s="26">
        <v>0.5</v>
      </c>
    </row>
    <row r="94" spans="1:6" x14ac:dyDescent="0.25">
      <c r="B94" s="27" t="s">
        <v>40</v>
      </c>
      <c r="C94" s="27" t="s">
        <v>262</v>
      </c>
      <c r="D94" s="27" t="s">
        <v>79</v>
      </c>
      <c r="E94" s="27">
        <v>8892889923</v>
      </c>
      <c r="F94" s="26">
        <v>0.5</v>
      </c>
    </row>
    <row r="95" spans="1:6" x14ac:dyDescent="0.25">
      <c r="B95" s="27"/>
      <c r="C95" s="27" t="s">
        <v>263</v>
      </c>
      <c r="D95" s="27" t="s">
        <v>79</v>
      </c>
      <c r="E95" s="27">
        <v>28032007</v>
      </c>
      <c r="F95" s="26">
        <v>0.5</v>
      </c>
    </row>
    <row r="96" spans="1:6" x14ac:dyDescent="0.25">
      <c r="B96" s="27" t="s">
        <v>3</v>
      </c>
      <c r="C96" s="27" t="s">
        <v>125</v>
      </c>
      <c r="D96" s="27" t="s">
        <v>72</v>
      </c>
      <c r="E96" s="27">
        <v>6800142</v>
      </c>
      <c r="F96" s="26">
        <v>0.5</v>
      </c>
    </row>
    <row r="97" spans="1:6" x14ac:dyDescent="0.25">
      <c r="C97" s="27" t="s">
        <v>126</v>
      </c>
      <c r="D97" s="27" t="s">
        <v>72</v>
      </c>
      <c r="E97" s="27" t="s">
        <v>264</v>
      </c>
      <c r="F97" s="26">
        <v>0.5</v>
      </c>
    </row>
    <row r="98" spans="1:6" x14ac:dyDescent="0.25">
      <c r="B98" s="27" t="s">
        <v>3</v>
      </c>
      <c r="C98" s="27" t="s">
        <v>265</v>
      </c>
      <c r="D98" s="27" t="s">
        <v>213</v>
      </c>
      <c r="E98" s="27">
        <v>1408736942</v>
      </c>
      <c r="F98" s="26">
        <v>0.5</v>
      </c>
    </row>
    <row r="99" spans="1:6" x14ac:dyDescent="0.25">
      <c r="C99" s="27" t="s">
        <v>134</v>
      </c>
      <c r="D99" s="27" t="s">
        <v>71</v>
      </c>
      <c r="E99" s="27">
        <v>11202024939</v>
      </c>
      <c r="F99" s="26">
        <v>0.5</v>
      </c>
    </row>
    <row r="100" spans="1:6" x14ac:dyDescent="0.25">
      <c r="B100" s="27" t="s">
        <v>3</v>
      </c>
      <c r="C100" s="27" t="s">
        <v>127</v>
      </c>
      <c r="D100" s="27" t="s">
        <v>74</v>
      </c>
      <c r="E100" s="27">
        <v>12789492913</v>
      </c>
      <c r="F100" s="26">
        <v>0.5</v>
      </c>
    </row>
    <row r="101" spans="1:6" x14ac:dyDescent="0.25">
      <c r="C101" s="27" t="s">
        <v>266</v>
      </c>
      <c r="D101" s="27" t="s">
        <v>74</v>
      </c>
      <c r="E101" s="27">
        <v>14169298942</v>
      </c>
      <c r="F101" s="26">
        <v>0.5</v>
      </c>
    </row>
    <row r="102" spans="1:6" x14ac:dyDescent="0.25">
      <c r="A102" s="27" t="s">
        <v>135</v>
      </c>
      <c r="F102" s="26">
        <v>0.5</v>
      </c>
    </row>
    <row r="103" spans="1:6" x14ac:dyDescent="0.25">
      <c r="B103" s="27" t="s">
        <v>0</v>
      </c>
      <c r="C103" s="27" t="s">
        <v>46</v>
      </c>
      <c r="D103" s="27" t="s">
        <v>1</v>
      </c>
      <c r="E103" s="27" t="s">
        <v>2</v>
      </c>
      <c r="F103" s="26">
        <v>0.5</v>
      </c>
    </row>
    <row r="104" spans="1:6" x14ac:dyDescent="0.25">
      <c r="B104" s="27">
        <v>1</v>
      </c>
      <c r="C104" s="27" t="s">
        <v>53</v>
      </c>
      <c r="D104" s="27" t="s">
        <v>79</v>
      </c>
      <c r="E104" s="27">
        <v>11361960990</v>
      </c>
      <c r="F104" s="26">
        <v>0.5</v>
      </c>
    </row>
    <row r="105" spans="1:6" x14ac:dyDescent="0.25">
      <c r="C105" s="27" t="s">
        <v>267</v>
      </c>
      <c r="D105" s="27" t="s">
        <v>79</v>
      </c>
      <c r="E105" s="27">
        <v>9075246994</v>
      </c>
      <c r="F105" s="26">
        <v>0.5</v>
      </c>
    </row>
    <row r="106" spans="1:6" x14ac:dyDescent="0.25">
      <c r="B106" s="27">
        <v>2</v>
      </c>
      <c r="C106" s="27" t="s">
        <v>268</v>
      </c>
      <c r="D106" s="27" t="s">
        <v>74</v>
      </c>
      <c r="E106" s="27">
        <v>11580849946</v>
      </c>
      <c r="F106" s="26">
        <v>0.5</v>
      </c>
    </row>
    <row r="107" spans="1:6" x14ac:dyDescent="0.25">
      <c r="B107" s="27"/>
      <c r="C107" s="27" t="s">
        <v>269</v>
      </c>
      <c r="D107" s="27" t="s">
        <v>74</v>
      </c>
      <c r="E107" s="27">
        <v>7377263950</v>
      </c>
      <c r="F107" s="26">
        <v>0.5</v>
      </c>
    </row>
    <row r="108" spans="1:6" x14ac:dyDescent="0.25">
      <c r="B108" s="27">
        <v>3</v>
      </c>
      <c r="C108" s="27" t="s">
        <v>270</v>
      </c>
      <c r="D108" s="27" t="s">
        <v>77</v>
      </c>
      <c r="E108" s="27">
        <v>7491592945</v>
      </c>
      <c r="F108" s="26">
        <v>0.5</v>
      </c>
    </row>
    <row r="109" spans="1:6" x14ac:dyDescent="0.25">
      <c r="B109" s="27"/>
      <c r="C109" s="27" t="s">
        <v>138</v>
      </c>
      <c r="D109" s="27" t="s">
        <v>77</v>
      </c>
      <c r="E109" s="27">
        <v>12288296917</v>
      </c>
      <c r="F109" s="26">
        <v>0.5</v>
      </c>
    </row>
    <row r="110" spans="1:6" x14ac:dyDescent="0.25">
      <c r="B110" s="27">
        <v>4</v>
      </c>
      <c r="C110" s="27" t="s">
        <v>271</v>
      </c>
      <c r="D110" s="27" t="s">
        <v>213</v>
      </c>
      <c r="E110" s="27">
        <v>12181950962</v>
      </c>
      <c r="F110" s="26">
        <v>0.5</v>
      </c>
    </row>
    <row r="111" spans="1:6" x14ac:dyDescent="0.25">
      <c r="B111" s="27"/>
      <c r="C111" s="27" t="s">
        <v>272</v>
      </c>
      <c r="D111" s="27" t="s">
        <v>213</v>
      </c>
      <c r="E111" s="27">
        <v>6761406</v>
      </c>
      <c r="F111" s="26">
        <v>0.5</v>
      </c>
    </row>
    <row r="112" spans="1:6" x14ac:dyDescent="0.25">
      <c r="B112" s="27">
        <v>5</v>
      </c>
      <c r="C112" s="27" t="s">
        <v>273</v>
      </c>
      <c r="D112" s="27" t="s">
        <v>77</v>
      </c>
      <c r="E112" s="27">
        <v>9821274994</v>
      </c>
      <c r="F112" s="26">
        <v>0.5</v>
      </c>
    </row>
    <row r="113" spans="1:6" x14ac:dyDescent="0.25">
      <c r="C113" s="27" t="s">
        <v>274</v>
      </c>
      <c r="D113" s="27" t="s">
        <v>77</v>
      </c>
      <c r="E113" s="27">
        <v>12579374990</v>
      </c>
      <c r="F113" s="26">
        <v>0.5</v>
      </c>
    </row>
    <row r="114" spans="1:6" x14ac:dyDescent="0.25">
      <c r="A114" s="27" t="s">
        <v>139</v>
      </c>
      <c r="F114" s="26">
        <v>0.5</v>
      </c>
    </row>
    <row r="115" spans="1:6" x14ac:dyDescent="0.25">
      <c r="B115" s="27" t="s">
        <v>0</v>
      </c>
      <c r="C115" s="27" t="s">
        <v>46</v>
      </c>
      <c r="D115" s="27" t="s">
        <v>1</v>
      </c>
      <c r="E115" s="27" t="s">
        <v>2</v>
      </c>
      <c r="F115" s="26">
        <v>0.5</v>
      </c>
    </row>
    <row r="116" spans="1:6" x14ac:dyDescent="0.25">
      <c r="B116" s="27">
        <v>1</v>
      </c>
      <c r="C116" s="27" t="s">
        <v>275</v>
      </c>
      <c r="D116" s="27" t="s">
        <v>79</v>
      </c>
      <c r="E116" s="27">
        <v>9075247966</v>
      </c>
      <c r="F116" s="26">
        <v>0.5</v>
      </c>
    </row>
    <row r="117" spans="1:6" x14ac:dyDescent="0.25">
      <c r="C117" s="27" t="s">
        <v>49</v>
      </c>
      <c r="D117" s="27" t="s">
        <v>79</v>
      </c>
      <c r="E117" s="27">
        <v>11338594966</v>
      </c>
      <c r="F117" s="26">
        <v>0.5</v>
      </c>
    </row>
    <row r="118" spans="1:6" x14ac:dyDescent="0.25">
      <c r="B118" s="27">
        <v>2</v>
      </c>
      <c r="C118" s="27" t="s">
        <v>12</v>
      </c>
      <c r="D118" s="27" t="s">
        <v>71</v>
      </c>
      <c r="E118" s="27">
        <v>10926591967</v>
      </c>
      <c r="F118" s="26">
        <v>0.5</v>
      </c>
    </row>
    <row r="119" spans="1:6" x14ac:dyDescent="0.25">
      <c r="B119" s="27"/>
      <c r="C119" s="27" t="s">
        <v>141</v>
      </c>
      <c r="D119" s="27" t="s">
        <v>213</v>
      </c>
      <c r="E119" s="27">
        <v>7497127</v>
      </c>
      <c r="F119" s="26">
        <v>0.5</v>
      </c>
    </row>
    <row r="120" spans="1:6" x14ac:dyDescent="0.25">
      <c r="B120" s="27">
        <v>3</v>
      </c>
      <c r="C120" s="27" t="s">
        <v>149</v>
      </c>
      <c r="D120" s="27" t="s">
        <v>71</v>
      </c>
      <c r="E120" s="27">
        <v>11129566978</v>
      </c>
      <c r="F120" s="26">
        <v>0.5</v>
      </c>
    </row>
    <row r="121" spans="1:6" x14ac:dyDescent="0.25">
      <c r="B121" s="27"/>
      <c r="C121" s="27" t="s">
        <v>184</v>
      </c>
      <c r="D121" s="27" t="s">
        <v>71</v>
      </c>
      <c r="E121" s="27">
        <v>9301515938</v>
      </c>
      <c r="F121" s="26">
        <v>0.5</v>
      </c>
    </row>
    <row r="122" spans="1:6" x14ac:dyDescent="0.25">
      <c r="B122" s="27">
        <v>4</v>
      </c>
      <c r="C122" s="27" t="s">
        <v>276</v>
      </c>
      <c r="D122" s="27" t="s">
        <v>213</v>
      </c>
      <c r="E122" s="27">
        <v>6838874</v>
      </c>
      <c r="F122" s="26">
        <v>0.5</v>
      </c>
    </row>
    <row r="123" spans="1:6" x14ac:dyDescent="0.25">
      <c r="B123" s="27"/>
      <c r="C123" s="27" t="s">
        <v>277</v>
      </c>
      <c r="D123" s="27" t="s">
        <v>213</v>
      </c>
      <c r="E123" s="27">
        <v>1388640988</v>
      </c>
      <c r="F123" s="26">
        <v>0.5</v>
      </c>
    </row>
    <row r="124" spans="1:6" x14ac:dyDescent="0.25">
      <c r="B124" s="27">
        <v>5</v>
      </c>
      <c r="C124" s="27" t="s">
        <v>278</v>
      </c>
      <c r="D124" s="27" t="s">
        <v>213</v>
      </c>
      <c r="E124" s="27">
        <v>7262958</v>
      </c>
      <c r="F124" s="26">
        <v>0.5</v>
      </c>
    </row>
    <row r="125" spans="1:6" x14ac:dyDescent="0.25">
      <c r="C125" s="27" t="s">
        <v>279</v>
      </c>
      <c r="D125" s="27" t="s">
        <v>213</v>
      </c>
      <c r="E125" s="27">
        <v>10986453919</v>
      </c>
      <c r="F125" s="26">
        <v>0.5</v>
      </c>
    </row>
    <row r="126" spans="1:6" x14ac:dyDescent="0.25">
      <c r="A126" s="27" t="s">
        <v>151</v>
      </c>
      <c r="F126" s="26">
        <v>0.5</v>
      </c>
    </row>
    <row r="127" spans="1:6" x14ac:dyDescent="0.25">
      <c r="B127" s="27" t="s">
        <v>0</v>
      </c>
      <c r="C127" s="27" t="s">
        <v>46</v>
      </c>
      <c r="D127" s="27" t="s">
        <v>1</v>
      </c>
      <c r="E127" s="27" t="s">
        <v>2</v>
      </c>
      <c r="F127" s="26">
        <v>0.5</v>
      </c>
    </row>
    <row r="128" spans="1:6" x14ac:dyDescent="0.25">
      <c r="B128" s="27">
        <v>1</v>
      </c>
      <c r="C128" s="27" t="s">
        <v>55</v>
      </c>
      <c r="D128" s="27" t="s">
        <v>74</v>
      </c>
      <c r="E128" s="27">
        <v>11776674952</v>
      </c>
      <c r="F128" s="26">
        <v>0.5</v>
      </c>
    </row>
    <row r="129" spans="1:6" x14ac:dyDescent="0.25">
      <c r="C129" s="27" t="s">
        <v>111</v>
      </c>
      <c r="D129" s="27" t="s">
        <v>74</v>
      </c>
      <c r="E129" s="27">
        <v>8738387930</v>
      </c>
      <c r="F129" s="26">
        <v>0.5</v>
      </c>
    </row>
    <row r="130" spans="1:6" x14ac:dyDescent="0.25">
      <c r="B130" s="27">
        <v>2</v>
      </c>
      <c r="C130" s="27" t="s">
        <v>42</v>
      </c>
      <c r="D130" s="27" t="s">
        <v>74</v>
      </c>
      <c r="E130" s="27">
        <v>9916413967</v>
      </c>
      <c r="F130" s="26">
        <v>0.5</v>
      </c>
    </row>
    <row r="131" spans="1:6" x14ac:dyDescent="0.25">
      <c r="B131" s="27"/>
      <c r="C131" s="27" t="s">
        <v>56</v>
      </c>
      <c r="D131" s="27" t="s">
        <v>74</v>
      </c>
      <c r="E131" s="27">
        <v>11321137923</v>
      </c>
      <c r="F131" s="26">
        <v>0.5</v>
      </c>
    </row>
    <row r="132" spans="1:6" x14ac:dyDescent="0.25">
      <c r="B132" s="27">
        <v>3</v>
      </c>
      <c r="C132" s="27" t="s">
        <v>144</v>
      </c>
      <c r="D132" s="27" t="s">
        <v>77</v>
      </c>
      <c r="E132" s="27">
        <v>9017989066</v>
      </c>
      <c r="F132" s="26">
        <v>0.5</v>
      </c>
    </row>
    <row r="133" spans="1:6" x14ac:dyDescent="0.25">
      <c r="B133" s="27"/>
      <c r="C133" s="27" t="s">
        <v>280</v>
      </c>
      <c r="D133" s="27" t="s">
        <v>77</v>
      </c>
      <c r="E133" s="27">
        <v>7013680</v>
      </c>
      <c r="F133" s="26">
        <v>0.5</v>
      </c>
    </row>
    <row r="134" spans="1:6" x14ac:dyDescent="0.25">
      <c r="B134" s="27">
        <v>4</v>
      </c>
      <c r="C134" s="27" t="s">
        <v>281</v>
      </c>
      <c r="D134" s="27" t="s">
        <v>74</v>
      </c>
      <c r="E134" s="27">
        <v>10020396902</v>
      </c>
      <c r="F134" s="26">
        <v>0.5</v>
      </c>
    </row>
    <row r="135" spans="1:6" x14ac:dyDescent="0.25">
      <c r="B135" s="27"/>
      <c r="C135" s="27" t="s">
        <v>282</v>
      </c>
      <c r="D135" s="27" t="s">
        <v>74</v>
      </c>
      <c r="E135" s="27">
        <v>11574342908</v>
      </c>
      <c r="F135" s="26">
        <v>0.5</v>
      </c>
    </row>
    <row r="136" spans="1:6" x14ac:dyDescent="0.25">
      <c r="A136" s="27" t="s">
        <v>154</v>
      </c>
      <c r="F136" s="26">
        <v>0.5</v>
      </c>
    </row>
    <row r="137" spans="1:6" x14ac:dyDescent="0.25">
      <c r="B137" s="27" t="s">
        <v>0</v>
      </c>
      <c r="C137" s="27" t="s">
        <v>46</v>
      </c>
      <c r="D137" s="27" t="s">
        <v>1</v>
      </c>
      <c r="E137" s="27" t="s">
        <v>2</v>
      </c>
      <c r="F137" s="26">
        <v>0.5</v>
      </c>
    </row>
    <row r="138" spans="1:6" x14ac:dyDescent="0.25">
      <c r="B138" s="27">
        <v>1</v>
      </c>
      <c r="C138" s="27" t="s">
        <v>157</v>
      </c>
      <c r="D138" s="27" t="s">
        <v>74</v>
      </c>
      <c r="E138" s="27">
        <v>7016848957</v>
      </c>
      <c r="F138" s="26">
        <v>0.5</v>
      </c>
    </row>
    <row r="139" spans="1:6" x14ac:dyDescent="0.25">
      <c r="B139" s="27"/>
      <c r="C139" s="27" t="s">
        <v>283</v>
      </c>
      <c r="D139" s="27" t="s">
        <v>74</v>
      </c>
      <c r="E139" s="27">
        <v>2607826969</v>
      </c>
      <c r="F139" s="26">
        <v>0.5</v>
      </c>
    </row>
    <row r="140" spans="1:6" x14ac:dyDescent="0.25">
      <c r="B140" s="27">
        <v>2</v>
      </c>
      <c r="C140" s="27" t="s">
        <v>284</v>
      </c>
      <c r="D140" s="27" t="s">
        <v>74</v>
      </c>
      <c r="E140" s="27">
        <v>4400139921</v>
      </c>
      <c r="F140" s="26">
        <v>0.5</v>
      </c>
    </row>
    <row r="141" spans="1:6" x14ac:dyDescent="0.25">
      <c r="B141" s="27"/>
      <c r="C141" s="27" t="s">
        <v>285</v>
      </c>
      <c r="D141" s="27" t="s">
        <v>74</v>
      </c>
      <c r="E141" s="27">
        <v>6629528980</v>
      </c>
      <c r="F141" s="26">
        <v>0.5</v>
      </c>
    </row>
    <row r="142" spans="1:6" x14ac:dyDescent="0.25">
      <c r="A142" s="27" t="s">
        <v>286</v>
      </c>
      <c r="F142" s="26">
        <v>0.5</v>
      </c>
    </row>
    <row r="143" spans="1:6" x14ac:dyDescent="0.25">
      <c r="B143" s="27" t="s">
        <v>0</v>
      </c>
      <c r="C143" s="27" t="s">
        <v>46</v>
      </c>
      <c r="D143" s="27" t="s">
        <v>1</v>
      </c>
      <c r="E143" s="27" t="s">
        <v>2</v>
      </c>
      <c r="F143" s="26">
        <v>0.5</v>
      </c>
    </row>
    <row r="144" spans="1:6" x14ac:dyDescent="0.25">
      <c r="B144" s="27">
        <v>1</v>
      </c>
      <c r="C144" s="27" t="s">
        <v>287</v>
      </c>
      <c r="D144" s="27" t="s">
        <v>74</v>
      </c>
      <c r="E144" s="27">
        <v>8700462926</v>
      </c>
      <c r="F144" s="26">
        <v>0.5</v>
      </c>
    </row>
    <row r="145" spans="1:6" x14ac:dyDescent="0.25">
      <c r="B145" s="27"/>
      <c r="C145" s="27" t="s">
        <v>288</v>
      </c>
      <c r="D145" s="27" t="s">
        <v>74</v>
      </c>
      <c r="E145" s="27">
        <v>6394858908</v>
      </c>
      <c r="F145" s="26">
        <v>0.5</v>
      </c>
    </row>
    <row r="146" spans="1:6" x14ac:dyDescent="0.25">
      <c r="B146" s="27">
        <v>2</v>
      </c>
      <c r="C146" s="27" t="s">
        <v>245</v>
      </c>
      <c r="D146" s="27" t="s">
        <v>72</v>
      </c>
      <c r="E146" s="27" t="s">
        <v>246</v>
      </c>
      <c r="F146" s="26">
        <v>0.5</v>
      </c>
    </row>
    <row r="147" spans="1:6" x14ac:dyDescent="0.25">
      <c r="B147" s="27"/>
      <c r="C147" s="27" t="s">
        <v>211</v>
      </c>
      <c r="D147" s="27" t="s">
        <v>72</v>
      </c>
      <c r="E147" s="27" t="s">
        <v>212</v>
      </c>
      <c r="F147" s="26">
        <v>0.5</v>
      </c>
    </row>
    <row r="148" spans="1:6" x14ac:dyDescent="0.25">
      <c r="B148" s="27">
        <v>3</v>
      </c>
      <c r="C148" s="27" t="s">
        <v>247</v>
      </c>
      <c r="D148" s="27" t="s">
        <v>72</v>
      </c>
      <c r="E148" s="27" t="s">
        <v>248</v>
      </c>
      <c r="F148" s="26">
        <v>0.5</v>
      </c>
    </row>
    <row r="149" spans="1:6" x14ac:dyDescent="0.25">
      <c r="B149" s="27"/>
      <c r="C149" s="27" t="s">
        <v>215</v>
      </c>
      <c r="D149" s="27" t="s">
        <v>72</v>
      </c>
      <c r="E149" s="27" t="s">
        <v>216</v>
      </c>
      <c r="F149" s="26">
        <v>0.5</v>
      </c>
    </row>
    <row r="150" spans="1:6" x14ac:dyDescent="0.25">
      <c r="A150" s="27" t="s">
        <v>163</v>
      </c>
      <c r="F150" s="26">
        <v>0.5</v>
      </c>
    </row>
    <row r="151" spans="1:6" x14ac:dyDescent="0.25">
      <c r="B151" s="27" t="s">
        <v>0</v>
      </c>
      <c r="C151" s="27" t="s">
        <v>46</v>
      </c>
      <c r="D151" s="27" t="s">
        <v>1</v>
      </c>
      <c r="E151" s="27" t="s">
        <v>2</v>
      </c>
      <c r="F151" s="26">
        <v>0.5</v>
      </c>
    </row>
    <row r="152" spans="1:6" x14ac:dyDescent="0.25">
      <c r="B152" s="27">
        <v>1</v>
      </c>
      <c r="C152" s="27" t="s">
        <v>50</v>
      </c>
      <c r="D152" s="27" t="s">
        <v>77</v>
      </c>
      <c r="E152" s="27">
        <v>10811635937</v>
      </c>
      <c r="F152" s="26">
        <v>0.5</v>
      </c>
    </row>
    <row r="153" spans="1:6" x14ac:dyDescent="0.25">
      <c r="B153" s="27"/>
      <c r="C153" s="27" t="s">
        <v>7</v>
      </c>
      <c r="D153" s="27" t="s">
        <v>77</v>
      </c>
      <c r="E153" s="27">
        <v>7110477908</v>
      </c>
      <c r="F153" s="26">
        <v>0.5</v>
      </c>
    </row>
    <row r="154" spans="1:6" x14ac:dyDescent="0.25">
      <c r="B154" s="27">
        <v>2</v>
      </c>
      <c r="C154" s="27" t="s">
        <v>20</v>
      </c>
      <c r="D154" s="27" t="s">
        <v>71</v>
      </c>
      <c r="E154" s="27">
        <v>9174241907</v>
      </c>
      <c r="F154" s="26">
        <v>0.5</v>
      </c>
    </row>
    <row r="155" spans="1:6" x14ac:dyDescent="0.25">
      <c r="B155" s="27"/>
      <c r="C155" s="27" t="s">
        <v>6</v>
      </c>
      <c r="D155" s="27" t="s">
        <v>74</v>
      </c>
      <c r="E155" s="27">
        <v>9017583967</v>
      </c>
      <c r="F155" s="26">
        <v>0.5</v>
      </c>
    </row>
    <row r="156" spans="1:6" x14ac:dyDescent="0.25">
      <c r="B156" s="27">
        <v>3</v>
      </c>
      <c r="C156" s="27" t="s">
        <v>18</v>
      </c>
      <c r="D156" s="27" t="s">
        <v>77</v>
      </c>
      <c r="E156" s="27">
        <v>7858725904</v>
      </c>
      <c r="F156" s="26">
        <v>0.5</v>
      </c>
    </row>
    <row r="157" spans="1:6" x14ac:dyDescent="0.25">
      <c r="B157" s="27"/>
      <c r="C157" s="27" t="s">
        <v>52</v>
      </c>
      <c r="D157" s="27" t="s">
        <v>77</v>
      </c>
      <c r="E157" s="27">
        <v>9000854954</v>
      </c>
      <c r="F157" s="26">
        <v>0.5</v>
      </c>
    </row>
    <row r="158" spans="1:6" x14ac:dyDescent="0.25">
      <c r="A158" s="27" t="s">
        <v>166</v>
      </c>
      <c r="F158" s="26">
        <v>0.5</v>
      </c>
    </row>
    <row r="159" spans="1:6" x14ac:dyDescent="0.25">
      <c r="B159" s="27" t="s">
        <v>0</v>
      </c>
      <c r="C159" s="27" t="s">
        <v>46</v>
      </c>
      <c r="D159" s="27" t="s">
        <v>1</v>
      </c>
      <c r="E159" s="27" t="s">
        <v>2</v>
      </c>
      <c r="F159" s="26">
        <v>0.5</v>
      </c>
    </row>
    <row r="160" spans="1:6" x14ac:dyDescent="0.25">
      <c r="B160" s="27">
        <v>1</v>
      </c>
      <c r="C160" s="27" t="s">
        <v>155</v>
      </c>
      <c r="D160" s="27" t="s">
        <v>74</v>
      </c>
      <c r="E160" s="27">
        <v>2624030999</v>
      </c>
      <c r="F160" s="26">
        <v>0.5</v>
      </c>
    </row>
    <row r="161" spans="1:6" x14ac:dyDescent="0.25">
      <c r="B161" s="27"/>
      <c r="C161" s="27" t="s">
        <v>156</v>
      </c>
      <c r="D161" s="27" t="s">
        <v>74</v>
      </c>
      <c r="E161" s="27">
        <v>861594967</v>
      </c>
      <c r="F161" s="26">
        <v>0.5</v>
      </c>
    </row>
    <row r="162" spans="1:6" x14ac:dyDescent="0.25">
      <c r="B162" s="27">
        <v>2</v>
      </c>
      <c r="C162" s="27" t="s">
        <v>115</v>
      </c>
      <c r="D162" s="27" t="s">
        <v>71</v>
      </c>
      <c r="E162" s="27">
        <v>96994398900</v>
      </c>
      <c r="F162" s="26">
        <v>0.5</v>
      </c>
    </row>
    <row r="163" spans="1:6" x14ac:dyDescent="0.25">
      <c r="B163" s="27"/>
      <c r="C163" s="27" t="s">
        <v>289</v>
      </c>
      <c r="D163" s="27" t="s">
        <v>71</v>
      </c>
      <c r="E163" s="27">
        <v>2586125924</v>
      </c>
      <c r="F163" s="26">
        <v>0.5</v>
      </c>
    </row>
    <row r="164" spans="1:6" x14ac:dyDescent="0.25">
      <c r="A164" s="27" t="s">
        <v>169</v>
      </c>
      <c r="F164" s="26">
        <v>0.5</v>
      </c>
    </row>
    <row r="165" spans="1:6" x14ac:dyDescent="0.25">
      <c r="B165" s="27" t="s">
        <v>0</v>
      </c>
      <c r="C165" s="27" t="s">
        <v>46</v>
      </c>
      <c r="D165" s="27" t="s">
        <v>1</v>
      </c>
      <c r="E165" s="27" t="s">
        <v>2</v>
      </c>
      <c r="F165" s="26">
        <v>0.5</v>
      </c>
    </row>
    <row r="166" spans="1:6" x14ac:dyDescent="0.25">
      <c r="B166" s="27">
        <v>1</v>
      </c>
      <c r="C166" s="27" t="s">
        <v>252</v>
      </c>
      <c r="D166" s="27" t="s">
        <v>72</v>
      </c>
      <c r="E166" s="27">
        <v>6825144</v>
      </c>
      <c r="F166" s="26">
        <v>0.5</v>
      </c>
    </row>
    <row r="167" spans="1:6" x14ac:dyDescent="0.25">
      <c r="B167" s="27"/>
      <c r="C167" s="27" t="s">
        <v>87</v>
      </c>
      <c r="D167" s="27" t="s">
        <v>72</v>
      </c>
      <c r="E167" s="27" t="s">
        <v>219</v>
      </c>
      <c r="F167" s="26">
        <v>0.5</v>
      </c>
    </row>
    <row r="168" spans="1:6" x14ac:dyDescent="0.25">
      <c r="B168" s="27">
        <v>2</v>
      </c>
      <c r="C168" s="27" t="s">
        <v>253</v>
      </c>
      <c r="D168" s="27" t="s">
        <v>72</v>
      </c>
      <c r="E168" s="27" t="s">
        <v>254</v>
      </c>
      <c r="F168" s="26">
        <v>0.5</v>
      </c>
    </row>
    <row r="169" spans="1:6" x14ac:dyDescent="0.25">
      <c r="B169" s="27"/>
      <c r="C169" s="27" t="s">
        <v>88</v>
      </c>
      <c r="D169" s="27" t="s">
        <v>72</v>
      </c>
      <c r="E169" s="27" t="s">
        <v>220</v>
      </c>
      <c r="F169" s="26">
        <v>0.5</v>
      </c>
    </row>
    <row r="170" spans="1:6" x14ac:dyDescent="0.25">
      <c r="B170" s="27" t="s">
        <v>40</v>
      </c>
      <c r="C170" s="27" t="s">
        <v>44</v>
      </c>
      <c r="D170" s="27" t="s">
        <v>74</v>
      </c>
      <c r="E170" s="27">
        <v>6822377</v>
      </c>
      <c r="F170" s="26">
        <v>0.5</v>
      </c>
    </row>
    <row r="171" spans="1:6" x14ac:dyDescent="0.25">
      <c r="B171" s="27"/>
      <c r="C171" s="27" t="s">
        <v>221</v>
      </c>
      <c r="D171" s="27" t="s">
        <v>74</v>
      </c>
      <c r="E171" s="27">
        <v>10570380910</v>
      </c>
      <c r="F171" s="26">
        <v>0.5</v>
      </c>
    </row>
    <row r="172" spans="1:6" x14ac:dyDescent="0.25">
      <c r="B172" s="27" t="s">
        <v>40</v>
      </c>
      <c r="C172" s="27" t="s">
        <v>39</v>
      </c>
      <c r="D172" s="27" t="s">
        <v>74</v>
      </c>
      <c r="E172" s="27">
        <v>8666397993</v>
      </c>
      <c r="F172" s="26">
        <v>0.5</v>
      </c>
    </row>
    <row r="173" spans="1:6" x14ac:dyDescent="0.25">
      <c r="B173" s="27"/>
      <c r="C173" s="27" t="s">
        <v>222</v>
      </c>
      <c r="D173" s="27" t="s">
        <v>74</v>
      </c>
      <c r="E173" s="27">
        <v>11600516904</v>
      </c>
      <c r="F173" s="26">
        <v>0.5</v>
      </c>
    </row>
    <row r="174" spans="1:6" x14ac:dyDescent="0.25">
      <c r="B174" s="27" t="s">
        <v>3</v>
      </c>
      <c r="C174" s="27" t="s">
        <v>256</v>
      </c>
      <c r="D174" s="27" t="s">
        <v>74</v>
      </c>
      <c r="E174" s="27">
        <v>11860851932</v>
      </c>
      <c r="F174" s="26">
        <v>0.5</v>
      </c>
    </row>
    <row r="175" spans="1:6" x14ac:dyDescent="0.25">
      <c r="C175" s="27" t="s">
        <v>290</v>
      </c>
      <c r="D175" s="27" t="s">
        <v>74</v>
      </c>
      <c r="E175" s="27">
        <v>13058540964</v>
      </c>
      <c r="F175" s="26">
        <v>0.5</v>
      </c>
    </row>
    <row r="176" spans="1:6" x14ac:dyDescent="0.25">
      <c r="B176" s="27" t="s">
        <v>3</v>
      </c>
      <c r="C176" s="27" t="s">
        <v>121</v>
      </c>
      <c r="D176" s="27" t="s">
        <v>79</v>
      </c>
      <c r="E176" s="27">
        <v>9832178908</v>
      </c>
      <c r="F176" s="26">
        <v>0.5</v>
      </c>
    </row>
    <row r="177" spans="1:6" x14ac:dyDescent="0.25">
      <c r="C177" s="27" t="s">
        <v>228</v>
      </c>
      <c r="D177" s="27" t="s">
        <v>79</v>
      </c>
      <c r="E177" s="27">
        <v>11973814900</v>
      </c>
      <c r="F177" s="26">
        <v>0.5</v>
      </c>
    </row>
    <row r="178" spans="1:6" x14ac:dyDescent="0.25">
      <c r="B178" s="27" t="s">
        <v>3</v>
      </c>
      <c r="C178" s="27" t="s">
        <v>291</v>
      </c>
      <c r="D178" s="27" t="s">
        <v>79</v>
      </c>
      <c r="E178" s="27">
        <v>11267285940</v>
      </c>
      <c r="F178" s="26">
        <v>0.5</v>
      </c>
    </row>
    <row r="179" spans="1:6" x14ac:dyDescent="0.25">
      <c r="C179" s="27" t="s">
        <v>90</v>
      </c>
      <c r="D179" s="27" t="s">
        <v>77</v>
      </c>
      <c r="E179" s="27">
        <v>13524332900</v>
      </c>
      <c r="F179" s="26">
        <v>0.5</v>
      </c>
    </row>
    <row r="180" spans="1:6" x14ac:dyDescent="0.25">
      <c r="B180" s="27" t="s">
        <v>3</v>
      </c>
      <c r="C180" s="27" t="s">
        <v>266</v>
      </c>
      <c r="D180" s="27" t="s">
        <v>74</v>
      </c>
      <c r="E180" s="27">
        <v>14169298942</v>
      </c>
      <c r="F180" s="26">
        <v>0.5</v>
      </c>
    </row>
    <row r="181" spans="1:6" x14ac:dyDescent="0.25">
      <c r="C181" s="27" t="s">
        <v>224</v>
      </c>
      <c r="D181" s="27" t="s">
        <v>74</v>
      </c>
      <c r="E181" s="27">
        <v>11800296908</v>
      </c>
      <c r="F181" s="26">
        <v>0.5</v>
      </c>
    </row>
    <row r="182" spans="1:6" x14ac:dyDescent="0.25">
      <c r="B182" s="27" t="s">
        <v>4</v>
      </c>
      <c r="C182" s="27" t="s">
        <v>257</v>
      </c>
      <c r="D182" s="27" t="s">
        <v>79</v>
      </c>
      <c r="E182" s="27">
        <v>8943381964</v>
      </c>
      <c r="F182" s="26">
        <v>0.5</v>
      </c>
    </row>
    <row r="183" spans="1:6" x14ac:dyDescent="0.25">
      <c r="C183" s="27" t="s">
        <v>223</v>
      </c>
      <c r="D183" s="27" t="s">
        <v>74</v>
      </c>
      <c r="E183" s="27">
        <v>12133652957</v>
      </c>
      <c r="F183" s="26">
        <v>0.5</v>
      </c>
    </row>
    <row r="184" spans="1:6" x14ac:dyDescent="0.25">
      <c r="A184" s="27" t="s">
        <v>173</v>
      </c>
      <c r="F184" s="26">
        <v>0.5</v>
      </c>
    </row>
    <row r="185" spans="1:6" x14ac:dyDescent="0.25">
      <c r="B185" s="27" t="s">
        <v>0</v>
      </c>
      <c r="C185" s="27" t="s">
        <v>46</v>
      </c>
      <c r="D185" s="27" t="s">
        <v>1</v>
      </c>
      <c r="E185" s="27" t="s">
        <v>2</v>
      </c>
      <c r="F185" s="26">
        <v>0.5</v>
      </c>
    </row>
    <row r="186" spans="1:6" x14ac:dyDescent="0.25">
      <c r="B186" s="27">
        <v>1</v>
      </c>
      <c r="C186" s="27" t="s">
        <v>259</v>
      </c>
      <c r="D186" s="27" t="s">
        <v>74</v>
      </c>
      <c r="E186" s="27">
        <v>11907818910</v>
      </c>
      <c r="F186" s="26">
        <v>0.5</v>
      </c>
    </row>
    <row r="187" spans="1:6" x14ac:dyDescent="0.25">
      <c r="C187" s="27" t="s">
        <v>225</v>
      </c>
      <c r="D187" s="27" t="s">
        <v>74</v>
      </c>
      <c r="E187" s="27">
        <v>11859982921</v>
      </c>
      <c r="F187" s="26">
        <v>0.5</v>
      </c>
    </row>
    <row r="188" spans="1:6" x14ac:dyDescent="0.25">
      <c r="B188" s="27">
        <v>2</v>
      </c>
      <c r="C188" s="27" t="s">
        <v>127</v>
      </c>
      <c r="D188" s="27" t="s">
        <v>74</v>
      </c>
      <c r="E188" s="27">
        <v>12789492913</v>
      </c>
      <c r="F188" s="26">
        <v>0.5</v>
      </c>
    </row>
    <row r="189" spans="1:6" x14ac:dyDescent="0.25">
      <c r="B189" s="27"/>
      <c r="C189" s="27" t="s">
        <v>5</v>
      </c>
      <c r="D189" s="27" t="s">
        <v>74</v>
      </c>
      <c r="E189" s="27">
        <v>6822727</v>
      </c>
      <c r="F189" s="26">
        <v>0.5</v>
      </c>
    </row>
    <row r="190" spans="1:6" x14ac:dyDescent="0.25">
      <c r="B190" s="27" t="s">
        <v>40</v>
      </c>
      <c r="C190" s="27" t="s">
        <v>260</v>
      </c>
      <c r="D190" s="27" t="s">
        <v>79</v>
      </c>
      <c r="E190" s="27">
        <v>11339440946</v>
      </c>
      <c r="F190" s="26">
        <v>0.5</v>
      </c>
    </row>
    <row r="191" spans="1:6" x14ac:dyDescent="0.25">
      <c r="B191" s="27"/>
      <c r="C191" s="27" t="s">
        <v>93</v>
      </c>
      <c r="D191" s="27" t="s">
        <v>79</v>
      </c>
      <c r="E191" s="27">
        <v>8103866903</v>
      </c>
      <c r="F191" s="26">
        <v>0.5</v>
      </c>
    </row>
    <row r="192" spans="1:6" x14ac:dyDescent="0.25">
      <c r="B192" s="27" t="s">
        <v>40</v>
      </c>
      <c r="C192" s="27" t="s">
        <v>45</v>
      </c>
      <c r="D192" s="27" t="s">
        <v>79</v>
      </c>
      <c r="E192" s="27">
        <v>9832209994</v>
      </c>
      <c r="F192" s="26">
        <v>0.5</v>
      </c>
    </row>
    <row r="193" spans="1:6" x14ac:dyDescent="0.25">
      <c r="B193" s="27"/>
      <c r="C193" s="27" t="s">
        <v>227</v>
      </c>
      <c r="D193" s="27" t="s">
        <v>74</v>
      </c>
      <c r="E193" s="27">
        <v>13334543927</v>
      </c>
      <c r="F193" s="26">
        <v>0.5</v>
      </c>
    </row>
    <row r="194" spans="1:6" x14ac:dyDescent="0.25">
      <c r="B194" s="27" t="s">
        <v>129</v>
      </c>
      <c r="C194" s="27" t="s">
        <v>258</v>
      </c>
      <c r="D194" s="27" t="s">
        <v>74</v>
      </c>
      <c r="E194" s="27">
        <v>117766023</v>
      </c>
      <c r="F194" s="26">
        <v>0.5</v>
      </c>
    </row>
    <row r="195" spans="1:6" x14ac:dyDescent="0.25">
      <c r="C195" s="27" t="s">
        <v>226</v>
      </c>
      <c r="D195" s="27" t="s">
        <v>74</v>
      </c>
      <c r="E195" s="27">
        <v>9418665999</v>
      </c>
      <c r="F195" s="26">
        <v>0.5</v>
      </c>
    </row>
    <row r="196" spans="1:6" x14ac:dyDescent="0.25">
      <c r="B196" s="27" t="s">
        <v>129</v>
      </c>
      <c r="C196" s="27" t="s">
        <v>262</v>
      </c>
      <c r="D196" s="27" t="s">
        <v>79</v>
      </c>
      <c r="E196" s="27">
        <v>8892889923</v>
      </c>
      <c r="F196" s="26">
        <v>0.5</v>
      </c>
    </row>
    <row r="197" spans="1:6" x14ac:dyDescent="0.25">
      <c r="C197" s="27" t="s">
        <v>292</v>
      </c>
      <c r="D197" s="27" t="s">
        <v>74</v>
      </c>
      <c r="E197" s="27">
        <v>8107863976</v>
      </c>
      <c r="F197" s="26">
        <v>0.5</v>
      </c>
    </row>
    <row r="198" spans="1:6" x14ac:dyDescent="0.25">
      <c r="A198" s="27" t="s">
        <v>175</v>
      </c>
      <c r="F198" s="26">
        <v>0.5</v>
      </c>
    </row>
    <row r="199" spans="1:6" x14ac:dyDescent="0.25">
      <c r="B199" s="27" t="s">
        <v>0</v>
      </c>
      <c r="C199" s="27" t="s">
        <v>46</v>
      </c>
      <c r="D199" s="27" t="s">
        <v>1</v>
      </c>
      <c r="E199" s="27" t="s">
        <v>2</v>
      </c>
      <c r="F199" s="26">
        <v>0.5</v>
      </c>
    </row>
    <row r="200" spans="1:6" x14ac:dyDescent="0.25">
      <c r="B200" s="27">
        <v>1</v>
      </c>
      <c r="C200" s="27" t="s">
        <v>13</v>
      </c>
      <c r="D200" s="27" t="s">
        <v>72</v>
      </c>
      <c r="E200" s="27">
        <v>6152040</v>
      </c>
      <c r="F200" s="26">
        <v>0.5</v>
      </c>
    </row>
    <row r="201" spans="1:6" x14ac:dyDescent="0.25">
      <c r="C201" s="27" t="s">
        <v>176</v>
      </c>
      <c r="D201" s="27" t="s">
        <v>72</v>
      </c>
      <c r="E201" s="27">
        <v>6665906</v>
      </c>
      <c r="F201" s="26">
        <v>0.5</v>
      </c>
    </row>
    <row r="202" spans="1:6" x14ac:dyDescent="0.25">
      <c r="B202" s="27">
        <v>2</v>
      </c>
      <c r="C202" s="27" t="s">
        <v>15</v>
      </c>
      <c r="D202" s="27" t="s">
        <v>71</v>
      </c>
      <c r="E202" s="27">
        <v>7858487973</v>
      </c>
      <c r="F202" s="26">
        <v>0.5</v>
      </c>
    </row>
    <row r="203" spans="1:6" x14ac:dyDescent="0.25">
      <c r="B203" s="27"/>
      <c r="C203" s="27" t="s">
        <v>178</v>
      </c>
      <c r="D203" s="27" t="s">
        <v>71</v>
      </c>
      <c r="E203" s="27">
        <v>12069168930</v>
      </c>
      <c r="F203" s="26">
        <v>0.5</v>
      </c>
    </row>
    <row r="204" spans="1:6" x14ac:dyDescent="0.25">
      <c r="A204" s="27" t="s">
        <v>183</v>
      </c>
      <c r="F204" s="26">
        <v>0.5</v>
      </c>
    </row>
    <row r="205" spans="1:6" x14ac:dyDescent="0.25">
      <c r="B205" s="27" t="s">
        <v>0</v>
      </c>
      <c r="C205" s="27" t="s">
        <v>46</v>
      </c>
      <c r="D205" s="27" t="s">
        <v>1</v>
      </c>
      <c r="E205" s="27" t="s">
        <v>2</v>
      </c>
      <c r="F205" s="26">
        <v>0.5</v>
      </c>
    </row>
    <row r="206" spans="1:6" x14ac:dyDescent="0.25">
      <c r="B206" s="27">
        <v>1</v>
      </c>
      <c r="C206" s="27" t="s">
        <v>293</v>
      </c>
      <c r="D206" s="27" t="s">
        <v>71</v>
      </c>
      <c r="E206" s="27">
        <v>11672088976</v>
      </c>
      <c r="F206" s="26">
        <v>0.5</v>
      </c>
    </row>
    <row r="207" spans="1:6" x14ac:dyDescent="0.25">
      <c r="B207" s="27"/>
      <c r="C207" s="27" t="s">
        <v>185</v>
      </c>
      <c r="D207" s="27" t="s">
        <v>71</v>
      </c>
      <c r="E207" s="27">
        <v>12069178900</v>
      </c>
      <c r="F207" s="26">
        <v>0.5</v>
      </c>
    </row>
    <row r="208" spans="1:6" x14ac:dyDescent="0.25">
      <c r="B208" s="27">
        <v>2</v>
      </c>
      <c r="C208" s="27" t="s">
        <v>144</v>
      </c>
      <c r="D208" s="27" t="s">
        <v>77</v>
      </c>
      <c r="E208" s="27">
        <v>9017989066</v>
      </c>
      <c r="F208" s="26">
        <v>0.5</v>
      </c>
    </row>
    <row r="209" spans="1:6" x14ac:dyDescent="0.25">
      <c r="B209" s="27"/>
      <c r="C209" s="27" t="s">
        <v>97</v>
      </c>
      <c r="D209" s="27" t="s">
        <v>77</v>
      </c>
      <c r="E209" s="27">
        <v>904182905</v>
      </c>
      <c r="F209" s="26">
        <v>0.5</v>
      </c>
    </row>
    <row r="210" spans="1:6" x14ac:dyDescent="0.25">
      <c r="B210" s="27">
        <v>3</v>
      </c>
      <c r="C210" s="27" t="s">
        <v>294</v>
      </c>
      <c r="D210" s="27" t="s">
        <v>77</v>
      </c>
      <c r="E210" s="27">
        <v>7491597904</v>
      </c>
      <c r="F210" s="26">
        <v>0.5</v>
      </c>
    </row>
    <row r="211" spans="1:6" x14ac:dyDescent="0.25">
      <c r="B211" s="27"/>
      <c r="C211" s="27" t="s">
        <v>233</v>
      </c>
      <c r="D211" s="27" t="s">
        <v>77</v>
      </c>
      <c r="E211" s="27">
        <v>9778170916</v>
      </c>
      <c r="F211" s="26">
        <v>0.5</v>
      </c>
    </row>
    <row r="212" spans="1:6" x14ac:dyDescent="0.25">
      <c r="B212" s="27">
        <v>4</v>
      </c>
      <c r="C212" s="27" t="s">
        <v>274</v>
      </c>
      <c r="D212" s="27" t="s">
        <v>77</v>
      </c>
      <c r="E212" s="27">
        <v>12579374990</v>
      </c>
      <c r="F212" s="26">
        <v>0.5</v>
      </c>
    </row>
    <row r="213" spans="1:6" x14ac:dyDescent="0.25">
      <c r="B213" s="27"/>
      <c r="C213" s="27" t="s">
        <v>95</v>
      </c>
      <c r="D213" s="27" t="s">
        <v>77</v>
      </c>
      <c r="E213" s="27">
        <v>12288277963</v>
      </c>
      <c r="F213" s="26">
        <v>0.5</v>
      </c>
    </row>
    <row r="214" spans="1:6" x14ac:dyDescent="0.25">
      <c r="B214" s="27">
        <v>5</v>
      </c>
      <c r="C214" s="27" t="s">
        <v>273</v>
      </c>
      <c r="D214" s="27" t="s">
        <v>77</v>
      </c>
      <c r="E214" s="27">
        <v>9821274994</v>
      </c>
      <c r="F214" s="26">
        <v>0.5</v>
      </c>
    </row>
    <row r="215" spans="1:6" x14ac:dyDescent="0.25">
      <c r="C215" s="27" t="s">
        <v>229</v>
      </c>
      <c r="D215" s="27" t="s">
        <v>77</v>
      </c>
      <c r="E215" s="27">
        <v>8237401964</v>
      </c>
      <c r="F215" s="26">
        <v>0.5</v>
      </c>
    </row>
    <row r="216" spans="1:6" x14ac:dyDescent="0.25">
      <c r="A216" s="27" t="s">
        <v>295</v>
      </c>
      <c r="F216" s="26">
        <v>0.5</v>
      </c>
    </row>
    <row r="217" spans="1:6" x14ac:dyDescent="0.25">
      <c r="B217" s="27" t="s">
        <v>0</v>
      </c>
      <c r="C217" s="27" t="s">
        <v>46</v>
      </c>
      <c r="D217" s="27" t="s">
        <v>1</v>
      </c>
      <c r="E217" s="27" t="s">
        <v>2</v>
      </c>
      <c r="F217" s="26">
        <v>0.5</v>
      </c>
    </row>
    <row r="218" spans="1:6" x14ac:dyDescent="0.25">
      <c r="B218" s="27">
        <v>1</v>
      </c>
      <c r="C218" s="27" t="s">
        <v>138</v>
      </c>
      <c r="D218" s="27" t="s">
        <v>77</v>
      </c>
      <c r="E218" s="27">
        <v>12288296917</v>
      </c>
      <c r="F218" s="26">
        <v>0.5</v>
      </c>
    </row>
    <row r="219" spans="1:6" x14ac:dyDescent="0.25">
      <c r="C219" s="27" t="s">
        <v>98</v>
      </c>
      <c r="D219" s="27" t="s">
        <v>77</v>
      </c>
      <c r="E219" s="27">
        <v>9041854940</v>
      </c>
      <c r="F219" s="26">
        <v>0.5</v>
      </c>
    </row>
    <row r="220" spans="1:6" x14ac:dyDescent="0.25">
      <c r="B220" s="27">
        <v>2</v>
      </c>
      <c r="C220" s="27" t="s">
        <v>270</v>
      </c>
      <c r="D220" s="27" t="s">
        <v>77</v>
      </c>
      <c r="E220" s="27">
        <v>7491592945</v>
      </c>
      <c r="F220" s="26">
        <v>0.5</v>
      </c>
    </row>
    <row r="221" spans="1:6" x14ac:dyDescent="0.25">
      <c r="B221" s="27"/>
      <c r="C221" s="27" t="s">
        <v>177</v>
      </c>
      <c r="D221" s="27" t="s">
        <v>77</v>
      </c>
      <c r="E221" s="27">
        <v>10061153907</v>
      </c>
      <c r="F221" s="26">
        <v>0.5</v>
      </c>
    </row>
    <row r="222" spans="1:6" x14ac:dyDescent="0.25">
      <c r="A222" s="27" t="s">
        <v>186</v>
      </c>
    </row>
    <row r="223" spans="1:6" x14ac:dyDescent="0.25">
      <c r="B223" s="27" t="s">
        <v>0</v>
      </c>
      <c r="C223" s="27" t="s">
        <v>46</v>
      </c>
      <c r="D223" s="27" t="s">
        <v>1</v>
      </c>
      <c r="E223" s="27" t="s">
        <v>2</v>
      </c>
      <c r="F223" s="26">
        <v>1</v>
      </c>
    </row>
    <row r="224" spans="1:6" x14ac:dyDescent="0.25">
      <c r="B224" s="27">
        <v>1</v>
      </c>
      <c r="C224" s="27" t="s">
        <v>167</v>
      </c>
      <c r="D224" s="27" t="s">
        <v>72</v>
      </c>
      <c r="E224" s="27" t="s">
        <v>214</v>
      </c>
      <c r="F224" s="26">
        <v>1</v>
      </c>
    </row>
    <row r="225" spans="1:6" x14ac:dyDescent="0.25">
      <c r="B225" s="27">
        <v>2</v>
      </c>
      <c r="C225" s="27" t="s">
        <v>285</v>
      </c>
      <c r="D225" s="27" t="s">
        <v>74</v>
      </c>
      <c r="E225" s="27">
        <v>6629528980</v>
      </c>
      <c r="F225" s="26">
        <v>1</v>
      </c>
    </row>
    <row r="226" spans="1:6" x14ac:dyDescent="0.25">
      <c r="A226" s="27" t="s">
        <v>296</v>
      </c>
      <c r="F226" s="26">
        <v>1</v>
      </c>
    </row>
    <row r="227" spans="1:6" x14ac:dyDescent="0.25">
      <c r="B227" s="27" t="s">
        <v>0</v>
      </c>
      <c r="C227" s="27" t="s">
        <v>46</v>
      </c>
      <c r="D227" s="27" t="s">
        <v>1</v>
      </c>
      <c r="E227" s="27" t="s">
        <v>2</v>
      </c>
      <c r="F227" s="26">
        <v>1</v>
      </c>
    </row>
    <row r="228" spans="1:6" x14ac:dyDescent="0.25">
      <c r="B228" s="27">
        <v>1</v>
      </c>
      <c r="C228" s="27" t="s">
        <v>288</v>
      </c>
      <c r="D228" s="27" t="s">
        <v>74</v>
      </c>
      <c r="E228" s="27">
        <v>6394858908</v>
      </c>
      <c r="F228" s="26">
        <v>1</v>
      </c>
    </row>
    <row r="229" spans="1:6" x14ac:dyDescent="0.25">
      <c r="B229" s="27">
        <v>2</v>
      </c>
      <c r="C229" s="27" t="s">
        <v>83</v>
      </c>
      <c r="D229" s="27" t="s">
        <v>79</v>
      </c>
      <c r="E229" s="27">
        <v>11400766982</v>
      </c>
      <c r="F229" s="26">
        <v>1</v>
      </c>
    </row>
    <row r="230" spans="1:6" x14ac:dyDescent="0.25">
      <c r="B230" s="27">
        <v>3</v>
      </c>
      <c r="C230" s="27" t="s">
        <v>297</v>
      </c>
      <c r="D230" s="27" t="s">
        <v>74</v>
      </c>
      <c r="E230" s="27">
        <v>6373262960</v>
      </c>
      <c r="F230" s="26">
        <v>1</v>
      </c>
    </row>
    <row r="231" spans="1:6" x14ac:dyDescent="0.25">
      <c r="A231" s="27" t="s">
        <v>190</v>
      </c>
      <c r="F231" s="26">
        <v>1</v>
      </c>
    </row>
    <row r="232" spans="1:6" x14ac:dyDescent="0.25">
      <c r="B232" s="27" t="s">
        <v>0</v>
      </c>
      <c r="C232" s="27" t="s">
        <v>46</v>
      </c>
      <c r="D232" s="27" t="s">
        <v>1</v>
      </c>
      <c r="E232" s="27" t="s">
        <v>2</v>
      </c>
      <c r="F232" s="26">
        <v>1</v>
      </c>
    </row>
    <row r="233" spans="1:6" x14ac:dyDescent="0.25">
      <c r="B233" s="27">
        <v>1</v>
      </c>
      <c r="C233" s="27" t="s">
        <v>87</v>
      </c>
      <c r="D233" s="27" t="s">
        <v>72</v>
      </c>
      <c r="E233" s="27" t="s">
        <v>219</v>
      </c>
      <c r="F233" s="26">
        <v>1</v>
      </c>
    </row>
    <row r="234" spans="1:6" x14ac:dyDescent="0.25">
      <c r="B234" s="27">
        <v>2</v>
      </c>
      <c r="C234" s="27" t="s">
        <v>88</v>
      </c>
      <c r="D234" s="27" t="s">
        <v>72</v>
      </c>
      <c r="E234" s="27" t="s">
        <v>220</v>
      </c>
      <c r="F234" s="26">
        <v>1</v>
      </c>
    </row>
    <row r="235" spans="1:6" x14ac:dyDescent="0.25">
      <c r="B235" s="27" t="s">
        <v>40</v>
      </c>
      <c r="C235" s="27" t="s">
        <v>221</v>
      </c>
      <c r="D235" s="27" t="s">
        <v>74</v>
      </c>
      <c r="E235" s="27">
        <v>10570380910</v>
      </c>
      <c r="F235" s="26">
        <v>1</v>
      </c>
    </row>
    <row r="236" spans="1:6" x14ac:dyDescent="0.25">
      <c r="B236" s="27" t="s">
        <v>40</v>
      </c>
      <c r="C236" s="27" t="s">
        <v>290</v>
      </c>
      <c r="D236" s="27" t="s">
        <v>74</v>
      </c>
      <c r="E236" s="27">
        <v>13058540964</v>
      </c>
      <c r="F236" s="26">
        <v>1</v>
      </c>
    </row>
    <row r="237" spans="1:6" x14ac:dyDescent="0.25">
      <c r="B237" s="27" t="s">
        <v>3</v>
      </c>
      <c r="C237" s="27" t="s">
        <v>222</v>
      </c>
      <c r="D237" s="27" t="s">
        <v>74</v>
      </c>
      <c r="E237" s="27">
        <v>11600516904</v>
      </c>
      <c r="F237" s="26">
        <v>1</v>
      </c>
    </row>
    <row r="238" spans="1:6" x14ac:dyDescent="0.25">
      <c r="B238" s="27" t="s">
        <v>3</v>
      </c>
      <c r="C238" s="27" t="s">
        <v>224</v>
      </c>
      <c r="D238" s="27" t="s">
        <v>74</v>
      </c>
      <c r="E238" s="27">
        <v>11800296908</v>
      </c>
      <c r="F238" s="26">
        <v>1</v>
      </c>
    </row>
    <row r="239" spans="1:6" x14ac:dyDescent="0.25">
      <c r="B239" s="27" t="s">
        <v>3</v>
      </c>
      <c r="C239" s="27" t="s">
        <v>223</v>
      </c>
      <c r="D239" s="27" t="s">
        <v>74</v>
      </c>
      <c r="E239" s="27">
        <v>12133652957</v>
      </c>
      <c r="F239" s="26">
        <v>1</v>
      </c>
    </row>
    <row r="240" spans="1:6" x14ac:dyDescent="0.25">
      <c r="B240" s="27" t="s">
        <v>3</v>
      </c>
      <c r="C240" s="27" t="s">
        <v>228</v>
      </c>
      <c r="D240" s="27" t="s">
        <v>79</v>
      </c>
      <c r="E240" s="27">
        <v>11973814900</v>
      </c>
      <c r="F240" s="26">
        <v>1</v>
      </c>
    </row>
    <row r="241" spans="1:6" x14ac:dyDescent="0.25">
      <c r="B241" s="27" t="s">
        <v>4</v>
      </c>
      <c r="C241" s="27" t="s">
        <v>90</v>
      </c>
      <c r="D241" s="27" t="s">
        <v>77</v>
      </c>
      <c r="E241" s="27">
        <v>13524332900</v>
      </c>
      <c r="F241" s="26">
        <v>1</v>
      </c>
    </row>
    <row r="242" spans="1:6" x14ac:dyDescent="0.25">
      <c r="A242" s="27" t="s">
        <v>192</v>
      </c>
      <c r="F242" s="26">
        <v>1</v>
      </c>
    </row>
    <row r="243" spans="1:6" x14ac:dyDescent="0.25">
      <c r="B243" s="27" t="s">
        <v>0</v>
      </c>
      <c r="C243" s="27" t="s">
        <v>46</v>
      </c>
      <c r="D243" s="27" t="s">
        <v>1</v>
      </c>
      <c r="E243" s="27" t="s">
        <v>2</v>
      </c>
      <c r="F243" s="26">
        <v>1</v>
      </c>
    </row>
    <row r="244" spans="1:6" x14ac:dyDescent="0.25">
      <c r="B244" s="27">
        <v>1</v>
      </c>
      <c r="C244" s="27" t="s">
        <v>225</v>
      </c>
      <c r="D244" s="27" t="s">
        <v>74</v>
      </c>
      <c r="E244" s="27">
        <v>11859982921</v>
      </c>
      <c r="F244" s="26">
        <v>1</v>
      </c>
    </row>
    <row r="245" spans="1:6" x14ac:dyDescent="0.25">
      <c r="B245" s="27">
        <v>2</v>
      </c>
      <c r="C245" s="27" t="s">
        <v>97</v>
      </c>
      <c r="D245" s="27" t="s">
        <v>77</v>
      </c>
      <c r="E245" s="27">
        <v>904182905</v>
      </c>
      <c r="F245" s="26">
        <v>1</v>
      </c>
    </row>
    <row r="246" spans="1:6" x14ac:dyDescent="0.25">
      <c r="B246" s="27" t="s">
        <v>40</v>
      </c>
      <c r="C246" s="27" t="s">
        <v>93</v>
      </c>
      <c r="D246" s="27" t="s">
        <v>79</v>
      </c>
      <c r="E246" s="27">
        <v>8103866903</v>
      </c>
      <c r="F246" s="26">
        <v>1</v>
      </c>
    </row>
    <row r="247" spans="1:6" x14ac:dyDescent="0.25">
      <c r="B247" s="27" t="s">
        <v>40</v>
      </c>
      <c r="C247" s="27" t="s">
        <v>226</v>
      </c>
      <c r="D247" s="27" t="s">
        <v>74</v>
      </c>
      <c r="E247" s="27">
        <v>9418665999</v>
      </c>
      <c r="F247" s="26">
        <v>1</v>
      </c>
    </row>
    <row r="248" spans="1:6" x14ac:dyDescent="0.25">
      <c r="B248" s="27" t="s">
        <v>3</v>
      </c>
      <c r="C248" s="27" t="s">
        <v>292</v>
      </c>
      <c r="D248" s="27" t="s">
        <v>74</v>
      </c>
      <c r="E248" s="27">
        <v>8107863976</v>
      </c>
      <c r="F248" s="26">
        <v>1</v>
      </c>
    </row>
    <row r="249" spans="1:6" x14ac:dyDescent="0.25">
      <c r="B249" s="27" t="s">
        <v>3</v>
      </c>
      <c r="C249" s="27" t="s">
        <v>229</v>
      </c>
      <c r="D249" s="27" t="s">
        <v>77</v>
      </c>
      <c r="E249" s="27">
        <v>8237401964</v>
      </c>
      <c r="F249" s="26">
        <v>1</v>
      </c>
    </row>
    <row r="250" spans="1:6" x14ac:dyDescent="0.25">
      <c r="B250" s="27" t="s">
        <v>3</v>
      </c>
      <c r="C250" s="27" t="s">
        <v>95</v>
      </c>
      <c r="D250" s="27" t="s">
        <v>77</v>
      </c>
      <c r="E250" s="27">
        <v>12288277963</v>
      </c>
      <c r="F250" s="26">
        <v>1</v>
      </c>
    </row>
    <row r="251" spans="1:6" x14ac:dyDescent="0.25">
      <c r="B251" s="27" t="s">
        <v>3</v>
      </c>
      <c r="C251" s="27" t="s">
        <v>94</v>
      </c>
      <c r="D251" s="27" t="s">
        <v>77</v>
      </c>
      <c r="E251" s="27">
        <v>9778170916</v>
      </c>
      <c r="F251" s="26">
        <v>1</v>
      </c>
    </row>
    <row r="252" spans="1:6" x14ac:dyDescent="0.25">
      <c r="B252" s="27" t="s">
        <v>4</v>
      </c>
      <c r="C252" s="27" t="s">
        <v>227</v>
      </c>
      <c r="D252" s="27" t="s">
        <v>74</v>
      </c>
      <c r="E252" s="27">
        <v>13334543927</v>
      </c>
      <c r="F252" s="26">
        <v>1</v>
      </c>
    </row>
    <row r="253" spans="1:6" x14ac:dyDescent="0.25">
      <c r="A253" s="27" t="s">
        <v>193</v>
      </c>
      <c r="F253" s="26">
        <v>1</v>
      </c>
    </row>
    <row r="254" spans="1:6" x14ac:dyDescent="0.25">
      <c r="B254" s="27" t="s">
        <v>0</v>
      </c>
      <c r="C254" s="27" t="s">
        <v>46</v>
      </c>
      <c r="D254" s="27" t="s">
        <v>1</v>
      </c>
      <c r="E254" s="27" t="s">
        <v>2</v>
      </c>
      <c r="F254" s="26">
        <v>1</v>
      </c>
    </row>
    <row r="255" spans="1:6" x14ac:dyDescent="0.25">
      <c r="B255" s="27">
        <v>1</v>
      </c>
      <c r="C255" s="27" t="s">
        <v>176</v>
      </c>
      <c r="D255" s="27" t="s">
        <v>72</v>
      </c>
      <c r="E255" s="27">
        <v>6665906</v>
      </c>
      <c r="F255" s="26">
        <v>1</v>
      </c>
    </row>
    <row r="256" spans="1:6" x14ac:dyDescent="0.25">
      <c r="B256" s="27">
        <v>2</v>
      </c>
      <c r="C256" s="27" t="s">
        <v>54</v>
      </c>
      <c r="D256" s="27" t="s">
        <v>79</v>
      </c>
      <c r="E256" s="27">
        <v>9310989980</v>
      </c>
      <c r="F256" s="26">
        <v>1</v>
      </c>
    </row>
    <row r="257" spans="1:6" x14ac:dyDescent="0.25">
      <c r="B257" s="27" t="s">
        <v>40</v>
      </c>
      <c r="C257" s="27" t="s">
        <v>48</v>
      </c>
      <c r="D257" s="27" t="s">
        <v>79</v>
      </c>
      <c r="E257" s="27">
        <v>10632990988</v>
      </c>
      <c r="F257" s="26">
        <v>1</v>
      </c>
    </row>
    <row r="258" spans="1:6" x14ac:dyDescent="0.25">
      <c r="B258" s="27" t="s">
        <v>40</v>
      </c>
      <c r="C258" s="27" t="s">
        <v>5</v>
      </c>
      <c r="D258" s="27" t="s">
        <v>74</v>
      </c>
      <c r="E258" s="27">
        <v>6822727</v>
      </c>
      <c r="F258" s="26">
        <v>1</v>
      </c>
    </row>
    <row r="259" spans="1:6" x14ac:dyDescent="0.25">
      <c r="B259" s="27" t="s">
        <v>3</v>
      </c>
      <c r="C259" s="27" t="s">
        <v>178</v>
      </c>
      <c r="D259" s="27" t="s">
        <v>71</v>
      </c>
      <c r="E259" s="27">
        <v>12069168930</v>
      </c>
      <c r="F259" s="26">
        <v>1</v>
      </c>
    </row>
    <row r="260" spans="1:6" x14ac:dyDescent="0.25">
      <c r="B260" s="27" t="s">
        <v>3</v>
      </c>
      <c r="C260" s="27" t="s">
        <v>231</v>
      </c>
      <c r="D260" s="27" t="s">
        <v>74</v>
      </c>
      <c r="E260" s="27">
        <v>7924061924</v>
      </c>
      <c r="F260" s="26">
        <v>1</v>
      </c>
    </row>
    <row r="261" spans="1:6" x14ac:dyDescent="0.25">
      <c r="B261" s="27" t="s">
        <v>3</v>
      </c>
      <c r="C261" s="27" t="s">
        <v>232</v>
      </c>
      <c r="D261" s="27" t="s">
        <v>77</v>
      </c>
      <c r="E261" s="27">
        <v>12292137917</v>
      </c>
      <c r="F261" s="26">
        <v>1</v>
      </c>
    </row>
    <row r="262" spans="1:6" x14ac:dyDescent="0.25">
      <c r="B262" s="27" t="s">
        <v>3</v>
      </c>
      <c r="C262" s="27" t="s">
        <v>298</v>
      </c>
      <c r="D262" s="27" t="s">
        <v>71</v>
      </c>
      <c r="E262" s="27">
        <v>10761037900</v>
      </c>
      <c r="F262" s="26">
        <v>1</v>
      </c>
    </row>
    <row r="263" spans="1:6" x14ac:dyDescent="0.25">
      <c r="B263" s="27" t="s">
        <v>4</v>
      </c>
      <c r="C263" s="27" t="s">
        <v>230</v>
      </c>
      <c r="D263" s="27" t="s">
        <v>74</v>
      </c>
      <c r="E263" s="27">
        <v>11745548947</v>
      </c>
      <c r="F263" s="26">
        <v>1</v>
      </c>
    </row>
    <row r="264" spans="1:6" x14ac:dyDescent="0.25">
      <c r="A264" s="27" t="s">
        <v>194</v>
      </c>
      <c r="F264" s="26">
        <v>1</v>
      </c>
    </row>
    <row r="265" spans="1:6" x14ac:dyDescent="0.25">
      <c r="B265" s="27" t="s">
        <v>0</v>
      </c>
      <c r="C265" s="27" t="s">
        <v>46</v>
      </c>
      <c r="D265" s="27" t="s">
        <v>1</v>
      </c>
      <c r="E265" s="27" t="s">
        <v>2</v>
      </c>
      <c r="F265" s="26">
        <v>1</v>
      </c>
    </row>
    <row r="266" spans="1:6" x14ac:dyDescent="0.25">
      <c r="B266" s="27">
        <v>1</v>
      </c>
      <c r="C266" s="27" t="s">
        <v>177</v>
      </c>
      <c r="D266" s="27" t="s">
        <v>77</v>
      </c>
      <c r="E266" s="27">
        <v>10061153907</v>
      </c>
      <c r="F266" s="26">
        <v>1</v>
      </c>
    </row>
    <row r="267" spans="1:6" x14ac:dyDescent="0.25">
      <c r="B267" s="27">
        <v>2</v>
      </c>
      <c r="C267" s="27" t="s">
        <v>43</v>
      </c>
      <c r="D267" s="27" t="s">
        <v>74</v>
      </c>
      <c r="E267" s="27">
        <v>11316148955</v>
      </c>
      <c r="F267" s="26">
        <v>1</v>
      </c>
    </row>
    <row r="268" spans="1:6" x14ac:dyDescent="0.25">
      <c r="B268" s="27" t="s">
        <v>40</v>
      </c>
      <c r="C268" s="27" t="s">
        <v>237</v>
      </c>
      <c r="D268" s="27" t="s">
        <v>77</v>
      </c>
      <c r="E268" s="27">
        <v>9010480976</v>
      </c>
      <c r="F268" s="26">
        <v>1</v>
      </c>
    </row>
    <row r="269" spans="1:6" x14ac:dyDescent="0.25">
      <c r="B269" s="27" t="s">
        <v>40</v>
      </c>
      <c r="C269" s="27" t="s">
        <v>185</v>
      </c>
      <c r="D269" s="27" t="s">
        <v>71</v>
      </c>
      <c r="E269" s="27">
        <v>12069178900</v>
      </c>
      <c r="F269" s="26">
        <v>1</v>
      </c>
    </row>
    <row r="270" spans="1:6" x14ac:dyDescent="0.25">
      <c r="B270" s="27" t="s">
        <v>3</v>
      </c>
      <c r="C270" s="27" t="s">
        <v>238</v>
      </c>
      <c r="D270" s="27" t="s">
        <v>77</v>
      </c>
      <c r="E270" s="27">
        <v>10634336908</v>
      </c>
      <c r="F270" s="26">
        <v>1</v>
      </c>
    </row>
    <row r="271" spans="1:6" x14ac:dyDescent="0.25">
      <c r="B271" s="27" t="s">
        <v>3</v>
      </c>
      <c r="C271" s="27" t="s">
        <v>239</v>
      </c>
      <c r="D271" s="27" t="s">
        <v>74</v>
      </c>
      <c r="E271" s="27">
        <v>12791550941</v>
      </c>
      <c r="F271" s="26">
        <v>1</v>
      </c>
    </row>
    <row r="272" spans="1:6" x14ac:dyDescent="0.25">
      <c r="B272" s="27" t="s">
        <v>3</v>
      </c>
      <c r="C272" s="27" t="s">
        <v>235</v>
      </c>
      <c r="D272" s="27" t="s">
        <v>74</v>
      </c>
      <c r="E272" s="27">
        <v>12907322964</v>
      </c>
      <c r="F272" s="26">
        <v>1</v>
      </c>
    </row>
    <row r="273" spans="1:6" x14ac:dyDescent="0.25">
      <c r="B273" s="27" t="s">
        <v>3</v>
      </c>
      <c r="C273" s="27" t="s">
        <v>240</v>
      </c>
      <c r="D273" s="27" t="s">
        <v>74</v>
      </c>
      <c r="E273" s="27">
        <v>83790691020</v>
      </c>
      <c r="F273" s="26">
        <v>1</v>
      </c>
    </row>
    <row r="274" spans="1:6" x14ac:dyDescent="0.25">
      <c r="B274" s="27" t="s">
        <v>4</v>
      </c>
      <c r="C274" s="27" t="s">
        <v>100</v>
      </c>
      <c r="D274" s="27" t="s">
        <v>77</v>
      </c>
      <c r="E274" s="27">
        <v>13008602940</v>
      </c>
      <c r="F274" s="26">
        <v>1</v>
      </c>
    </row>
    <row r="275" spans="1:6" x14ac:dyDescent="0.25">
      <c r="A275" s="27" t="s">
        <v>195</v>
      </c>
      <c r="F275" s="26">
        <v>1</v>
      </c>
    </row>
    <row r="276" spans="1:6" x14ac:dyDescent="0.25">
      <c r="B276" s="27" t="s">
        <v>0</v>
      </c>
      <c r="C276" s="27" t="s">
        <v>46</v>
      </c>
      <c r="D276" s="27" t="s">
        <v>1</v>
      </c>
      <c r="E276" s="27" t="s">
        <v>2</v>
      </c>
      <c r="F276" s="26">
        <v>1</v>
      </c>
    </row>
    <row r="277" spans="1:6" x14ac:dyDescent="0.25">
      <c r="B277" s="27">
        <v>1</v>
      </c>
      <c r="C277" s="27" t="s">
        <v>6</v>
      </c>
      <c r="D277" s="27" t="s">
        <v>74</v>
      </c>
      <c r="E277" s="27">
        <v>9017583967</v>
      </c>
      <c r="F277" s="26">
        <v>1</v>
      </c>
    </row>
    <row r="278" spans="1:6" x14ac:dyDescent="0.25">
      <c r="B278" s="27">
        <v>2</v>
      </c>
      <c r="C278" s="27" t="s">
        <v>52</v>
      </c>
      <c r="D278" s="27" t="s">
        <v>77</v>
      </c>
      <c r="E278" s="27">
        <v>9000854954</v>
      </c>
      <c r="F278" s="26">
        <v>1</v>
      </c>
    </row>
    <row r="279" spans="1:6" x14ac:dyDescent="0.25">
      <c r="A279" s="27" t="s">
        <v>196</v>
      </c>
      <c r="F279" s="26">
        <v>1</v>
      </c>
    </row>
    <row r="280" spans="1:6" x14ac:dyDescent="0.25">
      <c r="B280" s="27" t="s">
        <v>0</v>
      </c>
      <c r="C280" s="27" t="s">
        <v>46</v>
      </c>
      <c r="D280" s="27" t="s">
        <v>1</v>
      </c>
      <c r="E280" s="27" t="s">
        <v>2</v>
      </c>
      <c r="F280" s="26">
        <v>1</v>
      </c>
    </row>
    <row r="281" spans="1:6" x14ac:dyDescent="0.25">
      <c r="B281" s="27">
        <v>1</v>
      </c>
      <c r="C281" s="27" t="s">
        <v>9</v>
      </c>
      <c r="D281" s="27" t="s">
        <v>79</v>
      </c>
      <c r="E281" s="27">
        <v>65269632934</v>
      </c>
      <c r="F281" s="26">
        <v>1</v>
      </c>
    </row>
    <row r="282" spans="1:6" x14ac:dyDescent="0.25">
      <c r="B282" s="27">
        <v>2</v>
      </c>
      <c r="C282" s="27" t="s">
        <v>157</v>
      </c>
      <c r="D282" s="27" t="s">
        <v>74</v>
      </c>
      <c r="E282" s="27">
        <v>7016848957</v>
      </c>
      <c r="F282" s="26">
        <v>1</v>
      </c>
    </row>
    <row r="283" spans="1:6" x14ac:dyDescent="0.25">
      <c r="B283" s="27">
        <v>3</v>
      </c>
      <c r="C283" s="27" t="s">
        <v>365</v>
      </c>
      <c r="D283" s="27" t="s">
        <v>74</v>
      </c>
      <c r="E283" s="27">
        <v>4400139921</v>
      </c>
      <c r="F283" s="26">
        <v>1</v>
      </c>
    </row>
    <row r="284" spans="1:6" x14ac:dyDescent="0.25">
      <c r="B284" s="27">
        <v>4</v>
      </c>
      <c r="C284" s="27" t="s">
        <v>160</v>
      </c>
      <c r="D284" s="27" t="s">
        <v>79</v>
      </c>
      <c r="E284" s="27">
        <v>7519865932</v>
      </c>
      <c r="F284" s="26">
        <v>1</v>
      </c>
    </row>
    <row r="285" spans="1:6" x14ac:dyDescent="0.25">
      <c r="A285" s="27" t="s">
        <v>197</v>
      </c>
      <c r="F285" s="26">
        <v>1</v>
      </c>
    </row>
    <row r="286" spans="1:6" x14ac:dyDescent="0.25">
      <c r="B286" s="27" t="s">
        <v>0</v>
      </c>
      <c r="C286" s="27" t="s">
        <v>46</v>
      </c>
      <c r="D286" s="27" t="s">
        <v>1</v>
      </c>
      <c r="E286" s="27" t="s">
        <v>2</v>
      </c>
      <c r="F286" s="26">
        <v>1</v>
      </c>
    </row>
    <row r="287" spans="1:6" x14ac:dyDescent="0.25">
      <c r="B287" s="27">
        <v>1</v>
      </c>
      <c r="C287" s="27" t="s">
        <v>102</v>
      </c>
      <c r="D287" s="27" t="s">
        <v>72</v>
      </c>
      <c r="E287" s="27">
        <v>6665921</v>
      </c>
      <c r="F287" s="26">
        <v>1</v>
      </c>
    </row>
    <row r="288" spans="1:6" x14ac:dyDescent="0.25">
      <c r="B288" s="27">
        <v>2</v>
      </c>
      <c r="C288" s="27" t="s">
        <v>366</v>
      </c>
      <c r="D288" s="27" t="s">
        <v>74</v>
      </c>
      <c r="E288" s="27">
        <v>8700462926</v>
      </c>
      <c r="F288" s="26">
        <v>1</v>
      </c>
    </row>
    <row r="289" spans="1:6" x14ac:dyDescent="0.25">
      <c r="B289" s="27">
        <v>3</v>
      </c>
      <c r="C289" s="27" t="s">
        <v>241</v>
      </c>
      <c r="D289" s="27" t="s">
        <v>72</v>
      </c>
      <c r="E289" s="27" t="s">
        <v>242</v>
      </c>
      <c r="F289" s="26">
        <v>1</v>
      </c>
    </row>
    <row r="290" spans="1:6" x14ac:dyDescent="0.25">
      <c r="B290" s="27">
        <v>4</v>
      </c>
      <c r="C290" s="27" t="s">
        <v>299</v>
      </c>
      <c r="D290" s="27" t="s">
        <v>72</v>
      </c>
      <c r="E290" s="27" t="s">
        <v>300</v>
      </c>
      <c r="F290" s="26">
        <v>1</v>
      </c>
    </row>
    <row r="291" spans="1:6" x14ac:dyDescent="0.25">
      <c r="A291" s="27" t="s">
        <v>301</v>
      </c>
      <c r="F291" s="26">
        <v>1</v>
      </c>
    </row>
    <row r="292" spans="1:6" x14ac:dyDescent="0.25">
      <c r="B292" s="27" t="s">
        <v>0</v>
      </c>
      <c r="C292" s="27" t="s">
        <v>46</v>
      </c>
      <c r="D292" s="27" t="s">
        <v>1</v>
      </c>
      <c r="E292" s="27" t="s">
        <v>2</v>
      </c>
      <c r="F292" s="26">
        <v>1</v>
      </c>
    </row>
    <row r="293" spans="1:6" x14ac:dyDescent="0.25">
      <c r="B293" s="27">
        <v>1</v>
      </c>
      <c r="C293" s="27" t="s">
        <v>7</v>
      </c>
      <c r="D293" s="27" t="s">
        <v>77</v>
      </c>
      <c r="E293" s="27">
        <v>7110477908</v>
      </c>
      <c r="F293" s="26">
        <v>1</v>
      </c>
    </row>
    <row r="294" spans="1:6" x14ac:dyDescent="0.25">
      <c r="B294" s="27">
        <v>2</v>
      </c>
      <c r="C294" s="27" t="s">
        <v>249</v>
      </c>
      <c r="D294" s="27" t="s">
        <v>79</v>
      </c>
      <c r="E294" s="27">
        <v>9633266947</v>
      </c>
      <c r="F294" s="26">
        <v>1</v>
      </c>
    </row>
    <row r="295" spans="1:6" x14ac:dyDescent="0.25">
      <c r="B295" s="27">
        <v>3</v>
      </c>
      <c r="C295" s="27" t="s">
        <v>11</v>
      </c>
      <c r="D295" s="27" t="s">
        <v>79</v>
      </c>
      <c r="E295" s="27">
        <v>441203973</v>
      </c>
      <c r="F295" s="26">
        <v>1</v>
      </c>
    </row>
    <row r="296" spans="1:6" x14ac:dyDescent="0.25">
      <c r="A296" s="27" t="s">
        <v>198</v>
      </c>
      <c r="F296" s="26">
        <v>1</v>
      </c>
    </row>
    <row r="297" spans="1:6" x14ac:dyDescent="0.25">
      <c r="B297" s="27" t="s">
        <v>0</v>
      </c>
      <c r="C297" s="27" t="s">
        <v>46</v>
      </c>
      <c r="D297" s="27" t="s">
        <v>1</v>
      </c>
      <c r="E297" s="27" t="s">
        <v>2</v>
      </c>
      <c r="F297" s="26">
        <v>1</v>
      </c>
    </row>
    <row r="298" spans="1:6" x14ac:dyDescent="0.25">
      <c r="B298" s="27">
        <v>1</v>
      </c>
      <c r="C298" s="27" t="s">
        <v>155</v>
      </c>
      <c r="D298" s="27" t="s">
        <v>74</v>
      </c>
      <c r="E298" s="27">
        <v>2624030999</v>
      </c>
      <c r="F298" s="26">
        <v>1</v>
      </c>
    </row>
    <row r="299" spans="1:6" x14ac:dyDescent="0.25">
      <c r="B299" s="27">
        <v>2</v>
      </c>
      <c r="C299" s="27" t="s">
        <v>114</v>
      </c>
      <c r="D299" s="27" t="s">
        <v>72</v>
      </c>
      <c r="E299" s="27" t="s">
        <v>251</v>
      </c>
      <c r="F299" s="26">
        <v>1</v>
      </c>
    </row>
    <row r="300" spans="1:6" x14ac:dyDescent="0.25">
      <c r="B300" s="27">
        <v>3</v>
      </c>
      <c r="C300" s="27" t="s">
        <v>243</v>
      </c>
      <c r="D300" s="27" t="s">
        <v>213</v>
      </c>
      <c r="E300" s="27">
        <v>1743447914</v>
      </c>
      <c r="F300" s="26">
        <v>1</v>
      </c>
    </row>
    <row r="301" spans="1:6" x14ac:dyDescent="0.25">
      <c r="B301" s="27">
        <v>4</v>
      </c>
      <c r="C301" s="27" t="s">
        <v>116</v>
      </c>
      <c r="D301" s="27" t="s">
        <v>71</v>
      </c>
      <c r="E301" s="27">
        <v>4049762986</v>
      </c>
      <c r="F301" s="26">
        <v>1</v>
      </c>
    </row>
    <row r="302" spans="1:6" x14ac:dyDescent="0.25">
      <c r="A302" s="27" t="s">
        <v>199</v>
      </c>
      <c r="F302" s="26">
        <v>1</v>
      </c>
    </row>
    <row r="303" spans="1:6" x14ac:dyDescent="0.25">
      <c r="B303" s="27" t="s">
        <v>0</v>
      </c>
      <c r="C303" s="27" t="s">
        <v>46</v>
      </c>
      <c r="D303" s="27" t="s">
        <v>1</v>
      </c>
      <c r="E303" s="27" t="s">
        <v>2</v>
      </c>
      <c r="F303" s="26">
        <v>1</v>
      </c>
    </row>
    <row r="304" spans="1:6" x14ac:dyDescent="0.25">
      <c r="B304" s="27">
        <v>1</v>
      </c>
      <c r="C304" s="27" t="s">
        <v>252</v>
      </c>
      <c r="D304" s="27" t="s">
        <v>72</v>
      </c>
      <c r="E304" s="27">
        <v>6825144</v>
      </c>
      <c r="F304" s="26">
        <v>1</v>
      </c>
    </row>
    <row r="305" spans="1:6" x14ac:dyDescent="0.25">
      <c r="B305" s="27">
        <v>2</v>
      </c>
      <c r="C305" s="27" t="s">
        <v>39</v>
      </c>
      <c r="D305" s="27" t="s">
        <v>74</v>
      </c>
      <c r="E305" s="27">
        <v>8666397993</v>
      </c>
      <c r="F305" s="26">
        <v>1</v>
      </c>
    </row>
    <row r="306" spans="1:6" x14ac:dyDescent="0.25">
      <c r="B306" s="27" t="s">
        <v>40</v>
      </c>
      <c r="C306" s="27" t="s">
        <v>253</v>
      </c>
      <c r="D306" s="27" t="s">
        <v>72</v>
      </c>
      <c r="E306" s="27" t="s">
        <v>254</v>
      </c>
      <c r="F306" s="26">
        <v>1</v>
      </c>
    </row>
    <row r="307" spans="1:6" x14ac:dyDescent="0.25">
      <c r="B307" s="27" t="s">
        <v>40</v>
      </c>
      <c r="C307" s="27" t="s">
        <v>255</v>
      </c>
      <c r="D307" s="27" t="s">
        <v>213</v>
      </c>
      <c r="E307" s="27">
        <v>13503396950</v>
      </c>
      <c r="F307" s="26">
        <v>1</v>
      </c>
    </row>
    <row r="308" spans="1:6" x14ac:dyDescent="0.25">
      <c r="B308" s="27" t="s">
        <v>3</v>
      </c>
      <c r="C308" s="27" t="s">
        <v>266</v>
      </c>
      <c r="D308" s="27" t="s">
        <v>74</v>
      </c>
      <c r="E308" s="27">
        <v>14169298942</v>
      </c>
      <c r="F308" s="26">
        <v>1</v>
      </c>
    </row>
    <row r="309" spans="1:6" x14ac:dyDescent="0.25">
      <c r="B309" s="27" t="s">
        <v>3</v>
      </c>
      <c r="C309" s="27" t="s">
        <v>256</v>
      </c>
      <c r="D309" s="27" t="s">
        <v>74</v>
      </c>
      <c r="E309" s="27">
        <v>11860851932</v>
      </c>
      <c r="F309" s="26">
        <v>1</v>
      </c>
    </row>
    <row r="310" spans="1:6" x14ac:dyDescent="0.25">
      <c r="B310" s="27" t="s">
        <v>3</v>
      </c>
      <c r="C310" s="27" t="s">
        <v>119</v>
      </c>
      <c r="D310" s="27" t="s">
        <v>71</v>
      </c>
      <c r="E310" s="27">
        <v>11013777980</v>
      </c>
      <c r="F310" s="26">
        <v>1</v>
      </c>
    </row>
    <row r="311" spans="1:6" x14ac:dyDescent="0.25">
      <c r="B311" s="27" t="s">
        <v>3</v>
      </c>
      <c r="C311" s="27" t="s">
        <v>121</v>
      </c>
      <c r="D311" s="27" t="s">
        <v>79</v>
      </c>
      <c r="E311" s="27">
        <v>9832178908</v>
      </c>
      <c r="F311" s="26">
        <v>1</v>
      </c>
    </row>
    <row r="312" spans="1:6" x14ac:dyDescent="0.25">
      <c r="B312" s="27" t="s">
        <v>4</v>
      </c>
      <c r="C312" s="27" t="s">
        <v>257</v>
      </c>
      <c r="D312" s="27" t="s">
        <v>79</v>
      </c>
      <c r="E312" s="27">
        <v>8943381964</v>
      </c>
      <c r="F312" s="26">
        <v>1</v>
      </c>
    </row>
    <row r="313" spans="1:6" x14ac:dyDescent="0.25">
      <c r="A313" s="27" t="s">
        <v>200</v>
      </c>
      <c r="F313" s="26">
        <v>1</v>
      </c>
    </row>
    <row r="314" spans="1:6" x14ac:dyDescent="0.25">
      <c r="B314" s="27" t="s">
        <v>0</v>
      </c>
      <c r="C314" s="27" t="s">
        <v>46</v>
      </c>
      <c r="D314" s="27" t="s">
        <v>1</v>
      </c>
      <c r="E314" s="27" t="s">
        <v>2</v>
      </c>
      <c r="F314" s="26">
        <v>1</v>
      </c>
    </row>
    <row r="315" spans="1:6" x14ac:dyDescent="0.25">
      <c r="B315" s="27">
        <v>1</v>
      </c>
      <c r="C315" s="27" t="s">
        <v>259</v>
      </c>
      <c r="D315" s="27" t="s">
        <v>74</v>
      </c>
      <c r="E315" s="27">
        <v>11907818910</v>
      </c>
      <c r="F315" s="26">
        <v>1</v>
      </c>
    </row>
    <row r="316" spans="1:6" x14ac:dyDescent="0.25">
      <c r="B316" s="27">
        <v>2</v>
      </c>
      <c r="C316" s="27" t="s">
        <v>45</v>
      </c>
      <c r="D316" s="27" t="s">
        <v>79</v>
      </c>
      <c r="E316" s="27">
        <v>9832209994</v>
      </c>
      <c r="F316" s="26">
        <v>1</v>
      </c>
    </row>
    <row r="317" spans="1:6" x14ac:dyDescent="0.25">
      <c r="B317" s="27" t="s">
        <v>40</v>
      </c>
      <c r="C317" s="27" t="s">
        <v>294</v>
      </c>
      <c r="D317" s="27" t="s">
        <v>77</v>
      </c>
      <c r="E317" s="27">
        <v>7491597904</v>
      </c>
      <c r="F317" s="26">
        <v>1</v>
      </c>
    </row>
    <row r="318" spans="1:6" x14ac:dyDescent="0.25">
      <c r="B318" s="27" t="s">
        <v>40</v>
      </c>
      <c r="C318" s="27" t="s">
        <v>133</v>
      </c>
      <c r="D318" s="27" t="s">
        <v>72</v>
      </c>
      <c r="E318" s="27">
        <v>6805801</v>
      </c>
      <c r="F318" s="26">
        <v>1</v>
      </c>
    </row>
    <row r="319" spans="1:6" x14ac:dyDescent="0.25">
      <c r="B319" s="27" t="s">
        <v>3</v>
      </c>
      <c r="C319" s="27" t="s">
        <v>126</v>
      </c>
      <c r="D319" s="27" t="s">
        <v>72</v>
      </c>
      <c r="E319" s="27" t="s">
        <v>264</v>
      </c>
      <c r="F319" s="26">
        <v>1</v>
      </c>
    </row>
    <row r="320" spans="1:6" x14ac:dyDescent="0.25">
      <c r="B320" s="27" t="s">
        <v>3</v>
      </c>
      <c r="C320" s="27" t="s">
        <v>361</v>
      </c>
      <c r="D320" s="27" t="s">
        <v>79</v>
      </c>
      <c r="E320" s="27">
        <v>11339440946</v>
      </c>
      <c r="F320" s="26">
        <v>1</v>
      </c>
    </row>
    <row r="321" spans="1:6" x14ac:dyDescent="0.25">
      <c r="B321" s="27" t="s">
        <v>3</v>
      </c>
      <c r="C321" s="27" t="s">
        <v>174</v>
      </c>
      <c r="D321" s="27" t="s">
        <v>79</v>
      </c>
      <c r="E321" s="27">
        <v>8892889923</v>
      </c>
      <c r="F321" s="26">
        <v>1</v>
      </c>
    </row>
    <row r="322" spans="1:6" x14ac:dyDescent="0.25">
      <c r="B322" s="27" t="s">
        <v>3</v>
      </c>
      <c r="C322" s="27" t="s">
        <v>261</v>
      </c>
      <c r="D322" s="27" t="s">
        <v>72</v>
      </c>
      <c r="E322" s="27">
        <v>6612593</v>
      </c>
      <c r="F322" s="26">
        <v>1</v>
      </c>
    </row>
    <row r="323" spans="1:6" x14ac:dyDescent="0.25">
      <c r="B323" s="27" t="s">
        <v>4</v>
      </c>
      <c r="C323" s="27" t="s">
        <v>263</v>
      </c>
      <c r="D323" s="27" t="s">
        <v>79</v>
      </c>
      <c r="E323" s="27">
        <v>28032007</v>
      </c>
      <c r="F323" s="26">
        <v>1</v>
      </c>
    </row>
    <row r="324" spans="1:6" x14ac:dyDescent="0.25">
      <c r="B324" s="27" t="s">
        <v>4</v>
      </c>
      <c r="C324" s="27" t="s">
        <v>127</v>
      </c>
      <c r="D324" s="27" t="s">
        <v>74</v>
      </c>
      <c r="E324" s="27">
        <v>12789492913</v>
      </c>
      <c r="F324" s="26">
        <v>1</v>
      </c>
    </row>
    <row r="325" spans="1:6" x14ac:dyDescent="0.25">
      <c r="B325" s="27" t="s">
        <v>4</v>
      </c>
      <c r="C325" s="27" t="s">
        <v>125</v>
      </c>
      <c r="D325" s="27" t="s">
        <v>72</v>
      </c>
      <c r="E325" s="27">
        <v>6800142</v>
      </c>
      <c r="F325" s="26">
        <v>1</v>
      </c>
    </row>
    <row r="326" spans="1:6" x14ac:dyDescent="0.25">
      <c r="B326" s="27" t="s">
        <v>4</v>
      </c>
      <c r="C326" s="27" t="s">
        <v>134</v>
      </c>
      <c r="D326" s="27" t="s">
        <v>71</v>
      </c>
      <c r="E326" s="27">
        <v>11202024939</v>
      </c>
      <c r="F326" s="26">
        <v>1</v>
      </c>
    </row>
    <row r="327" spans="1:6" x14ac:dyDescent="0.25">
      <c r="B327" s="27" t="s">
        <v>4</v>
      </c>
      <c r="C327" s="27" t="s">
        <v>265</v>
      </c>
      <c r="D327" s="27" t="s">
        <v>213</v>
      </c>
      <c r="E327" s="27">
        <v>1408736942</v>
      </c>
      <c r="F327" s="26">
        <v>1</v>
      </c>
    </row>
    <row r="328" spans="1:6" x14ac:dyDescent="0.25">
      <c r="B328" s="27" t="s">
        <v>4</v>
      </c>
      <c r="C328" s="27" t="s">
        <v>302</v>
      </c>
      <c r="D328" s="27" t="s">
        <v>213</v>
      </c>
      <c r="E328" s="27">
        <v>80001427911</v>
      </c>
      <c r="F328" s="26">
        <v>1</v>
      </c>
    </row>
    <row r="329" spans="1:6" x14ac:dyDescent="0.25">
      <c r="B329" s="27" t="s">
        <v>4</v>
      </c>
      <c r="C329" s="27" t="s">
        <v>258</v>
      </c>
      <c r="D329" s="27" t="s">
        <v>74</v>
      </c>
      <c r="E329" s="27">
        <v>117766023</v>
      </c>
      <c r="F329" s="26">
        <v>1</v>
      </c>
    </row>
    <row r="330" spans="1:6" x14ac:dyDescent="0.25">
      <c r="A330" s="27" t="s">
        <v>201</v>
      </c>
      <c r="F330" s="26">
        <v>1</v>
      </c>
    </row>
    <row r="331" spans="1:6" x14ac:dyDescent="0.25">
      <c r="B331" s="27" t="s">
        <v>0</v>
      </c>
      <c r="C331" s="27" t="s">
        <v>46</v>
      </c>
      <c r="D331" s="27" t="s">
        <v>1</v>
      </c>
      <c r="E331" s="27" t="s">
        <v>2</v>
      </c>
      <c r="F331" s="26">
        <v>1</v>
      </c>
    </row>
    <row r="332" spans="1:6" x14ac:dyDescent="0.25">
      <c r="B332" s="27">
        <v>1</v>
      </c>
      <c r="C332" s="27" t="s">
        <v>12</v>
      </c>
      <c r="D332" s="27" t="s">
        <v>71</v>
      </c>
      <c r="E332" s="27">
        <v>10926591967</v>
      </c>
      <c r="F332" s="26">
        <v>1</v>
      </c>
    </row>
    <row r="333" spans="1:6" x14ac:dyDescent="0.25">
      <c r="B333" s="27">
        <v>2</v>
      </c>
      <c r="C333" s="27" t="s">
        <v>14</v>
      </c>
      <c r="D333" s="27" t="s">
        <v>79</v>
      </c>
      <c r="E333" s="27">
        <v>9075246994</v>
      </c>
      <c r="F333" s="26">
        <v>1</v>
      </c>
    </row>
    <row r="334" spans="1:6" x14ac:dyDescent="0.25">
      <c r="B334" s="27" t="s">
        <v>40</v>
      </c>
      <c r="C334" s="27" t="s">
        <v>268</v>
      </c>
      <c r="D334" s="27" t="s">
        <v>74</v>
      </c>
      <c r="E334" s="27">
        <v>11580849946</v>
      </c>
      <c r="F334" s="26">
        <v>1</v>
      </c>
    </row>
    <row r="335" spans="1:6" x14ac:dyDescent="0.25">
      <c r="B335" s="27" t="s">
        <v>40</v>
      </c>
      <c r="C335" s="27" t="s">
        <v>15</v>
      </c>
      <c r="D335" s="27" t="s">
        <v>71</v>
      </c>
      <c r="E335" s="27">
        <v>7858487973</v>
      </c>
      <c r="F335" s="26">
        <v>1</v>
      </c>
    </row>
    <row r="336" spans="1:6" x14ac:dyDescent="0.25">
      <c r="B336" s="27" t="s">
        <v>3</v>
      </c>
      <c r="C336" s="27" t="s">
        <v>272</v>
      </c>
      <c r="D336" s="27" t="s">
        <v>213</v>
      </c>
      <c r="E336" s="27">
        <v>6761406</v>
      </c>
      <c r="F336" s="26">
        <v>1</v>
      </c>
    </row>
    <row r="337" spans="1:6" x14ac:dyDescent="0.25">
      <c r="B337" s="27" t="s">
        <v>3</v>
      </c>
      <c r="C337" s="27" t="s">
        <v>303</v>
      </c>
      <c r="D337" s="27" t="s">
        <v>72</v>
      </c>
      <c r="E337" s="27" t="s">
        <v>304</v>
      </c>
      <c r="F337" s="26">
        <v>1</v>
      </c>
    </row>
    <row r="338" spans="1:6" x14ac:dyDescent="0.25">
      <c r="B338" s="27" t="s">
        <v>3</v>
      </c>
      <c r="C338" s="27" t="s">
        <v>13</v>
      </c>
      <c r="D338" s="27" t="s">
        <v>72</v>
      </c>
      <c r="E338" s="27">
        <v>6152040</v>
      </c>
      <c r="F338" s="26">
        <v>1</v>
      </c>
    </row>
    <row r="339" spans="1:6" x14ac:dyDescent="0.25">
      <c r="B339" s="27" t="s">
        <v>3</v>
      </c>
      <c r="C339" s="27" t="s">
        <v>269</v>
      </c>
      <c r="D339" s="27" t="s">
        <v>74</v>
      </c>
      <c r="E339" s="27">
        <v>7377263950</v>
      </c>
      <c r="F339" s="26">
        <v>1</v>
      </c>
    </row>
    <row r="340" spans="1:6" x14ac:dyDescent="0.25">
      <c r="B340" s="27" t="s">
        <v>4</v>
      </c>
      <c r="C340" s="27" t="s">
        <v>271</v>
      </c>
      <c r="D340" s="27" t="s">
        <v>213</v>
      </c>
      <c r="E340" s="27">
        <v>12181950962</v>
      </c>
      <c r="F340" s="26">
        <v>1</v>
      </c>
    </row>
    <row r="341" spans="1:6" x14ac:dyDescent="0.25">
      <c r="B341" s="27" t="s">
        <v>4</v>
      </c>
      <c r="C341" s="27" t="s">
        <v>53</v>
      </c>
      <c r="D341" s="27" t="s">
        <v>79</v>
      </c>
      <c r="E341" s="27">
        <v>11361960990</v>
      </c>
      <c r="F341" s="26">
        <v>1</v>
      </c>
    </row>
    <row r="342" spans="1:6" x14ac:dyDescent="0.25">
      <c r="A342" s="27" t="s">
        <v>202</v>
      </c>
      <c r="F342" s="26">
        <v>1</v>
      </c>
    </row>
    <row r="343" spans="1:6" x14ac:dyDescent="0.25">
      <c r="B343" s="27" t="s">
        <v>0</v>
      </c>
      <c r="C343" s="27" t="s">
        <v>46</v>
      </c>
      <c r="D343" s="27" t="s">
        <v>1</v>
      </c>
      <c r="E343" s="27" t="s">
        <v>2</v>
      </c>
      <c r="F343" s="26">
        <v>1</v>
      </c>
    </row>
    <row r="344" spans="1:6" x14ac:dyDescent="0.25">
      <c r="B344" s="27">
        <v>1</v>
      </c>
      <c r="C344" s="27" t="s">
        <v>55</v>
      </c>
      <c r="D344" s="27" t="s">
        <v>74</v>
      </c>
      <c r="E344" s="27">
        <v>11776674952</v>
      </c>
      <c r="F344" s="26">
        <v>1</v>
      </c>
    </row>
    <row r="345" spans="1:6" x14ac:dyDescent="0.25">
      <c r="B345" s="27">
        <v>2</v>
      </c>
      <c r="C345" s="27" t="s">
        <v>49</v>
      </c>
      <c r="D345" s="27" t="s">
        <v>79</v>
      </c>
      <c r="E345" s="27">
        <v>11338594966</v>
      </c>
      <c r="F345" s="26">
        <v>1</v>
      </c>
    </row>
    <row r="346" spans="1:6" x14ac:dyDescent="0.25">
      <c r="B346" s="27" t="s">
        <v>40</v>
      </c>
      <c r="C346" s="27" t="s">
        <v>293</v>
      </c>
      <c r="D346" s="27" t="s">
        <v>71</v>
      </c>
      <c r="E346" s="27">
        <v>11672088976</v>
      </c>
      <c r="F346" s="26">
        <v>1</v>
      </c>
    </row>
    <row r="347" spans="1:6" x14ac:dyDescent="0.25">
      <c r="B347" s="27" t="s">
        <v>40</v>
      </c>
      <c r="C347" s="27" t="s">
        <v>17</v>
      </c>
      <c r="D347" s="27" t="s">
        <v>79</v>
      </c>
      <c r="E347" s="27">
        <v>9075247966</v>
      </c>
      <c r="F347" s="26">
        <v>1</v>
      </c>
    </row>
    <row r="348" spans="1:6" x14ac:dyDescent="0.25">
      <c r="B348" s="27" t="s">
        <v>3</v>
      </c>
      <c r="C348" s="27" t="s">
        <v>149</v>
      </c>
      <c r="D348" s="27" t="s">
        <v>71</v>
      </c>
      <c r="E348" s="27">
        <v>11129566978</v>
      </c>
      <c r="F348" s="26">
        <v>1</v>
      </c>
    </row>
    <row r="349" spans="1:6" x14ac:dyDescent="0.25">
      <c r="B349" s="27" t="s">
        <v>3</v>
      </c>
      <c r="C349" s="27" t="s">
        <v>141</v>
      </c>
      <c r="D349" s="27" t="s">
        <v>213</v>
      </c>
      <c r="E349" s="27">
        <v>7497127</v>
      </c>
      <c r="F349" s="26">
        <v>1</v>
      </c>
    </row>
    <row r="350" spans="1:6" x14ac:dyDescent="0.25">
      <c r="B350" s="27" t="s">
        <v>3</v>
      </c>
      <c r="C350" s="27" t="s">
        <v>280</v>
      </c>
      <c r="D350" s="27" t="s">
        <v>77</v>
      </c>
      <c r="E350" s="27">
        <v>7013680</v>
      </c>
      <c r="F350" s="26">
        <v>1</v>
      </c>
    </row>
    <row r="351" spans="1:6" x14ac:dyDescent="0.25">
      <c r="B351" s="27" t="s">
        <v>3</v>
      </c>
      <c r="C351" s="27" t="s">
        <v>184</v>
      </c>
      <c r="D351" s="27" t="s">
        <v>71</v>
      </c>
      <c r="E351" s="27">
        <v>9301515938</v>
      </c>
      <c r="F351" s="26">
        <v>1</v>
      </c>
    </row>
    <row r="352" spans="1:6" x14ac:dyDescent="0.25">
      <c r="B352" s="27" t="s">
        <v>4</v>
      </c>
      <c r="C352" s="27" t="s">
        <v>278</v>
      </c>
      <c r="D352" s="27" t="s">
        <v>213</v>
      </c>
      <c r="E352" s="27">
        <v>7262958</v>
      </c>
      <c r="F352" s="26">
        <v>1</v>
      </c>
    </row>
    <row r="353" spans="1:6" x14ac:dyDescent="0.25">
      <c r="B353" s="27" t="s">
        <v>4</v>
      </c>
      <c r="C353" s="27" t="s">
        <v>276</v>
      </c>
      <c r="D353" s="27" t="s">
        <v>213</v>
      </c>
      <c r="E353" s="27">
        <v>6838874</v>
      </c>
      <c r="F353" s="26">
        <v>1</v>
      </c>
    </row>
    <row r="354" spans="1:6" x14ac:dyDescent="0.25">
      <c r="B354" s="27" t="s">
        <v>4</v>
      </c>
      <c r="C354" s="27" t="s">
        <v>277</v>
      </c>
      <c r="D354" s="27" t="s">
        <v>213</v>
      </c>
      <c r="E354" s="27">
        <v>1388640988</v>
      </c>
      <c r="F354" s="26">
        <v>1</v>
      </c>
    </row>
    <row r="355" spans="1:6" x14ac:dyDescent="0.25">
      <c r="B355" s="27" t="s">
        <v>4</v>
      </c>
      <c r="C355" s="27" t="s">
        <v>279</v>
      </c>
      <c r="D355" s="27" t="s">
        <v>213</v>
      </c>
      <c r="E355" s="27">
        <v>10986453919</v>
      </c>
      <c r="F355" s="26">
        <v>1</v>
      </c>
    </row>
    <row r="356" spans="1:6" x14ac:dyDescent="0.25">
      <c r="B356" s="27" t="s">
        <v>4</v>
      </c>
      <c r="C356" s="27" t="s">
        <v>305</v>
      </c>
      <c r="D356" s="27" t="s">
        <v>213</v>
      </c>
      <c r="E356" s="27">
        <v>7419109</v>
      </c>
      <c r="F356" s="26">
        <v>1</v>
      </c>
    </row>
    <row r="357" spans="1:6" x14ac:dyDescent="0.25">
      <c r="B357" s="27" t="s">
        <v>4</v>
      </c>
      <c r="C357" s="27" t="s">
        <v>281</v>
      </c>
      <c r="D357" s="27" t="s">
        <v>74</v>
      </c>
      <c r="E357" s="27">
        <v>10020396902</v>
      </c>
      <c r="F357" s="26">
        <v>1</v>
      </c>
    </row>
    <row r="358" spans="1:6" x14ac:dyDescent="0.25">
      <c r="A358" s="27" t="s">
        <v>203</v>
      </c>
      <c r="F358" s="26">
        <v>1</v>
      </c>
    </row>
    <row r="359" spans="1:6" x14ac:dyDescent="0.25">
      <c r="B359" s="27" t="s">
        <v>0</v>
      </c>
      <c r="C359" s="27" t="s">
        <v>46</v>
      </c>
      <c r="D359" s="27" t="s">
        <v>1</v>
      </c>
      <c r="E359" s="27" t="s">
        <v>2</v>
      </c>
      <c r="F359" s="26">
        <v>1</v>
      </c>
    </row>
    <row r="360" spans="1:6" x14ac:dyDescent="0.25">
      <c r="B360" s="27">
        <v>1</v>
      </c>
      <c r="C360" s="27" t="s">
        <v>51</v>
      </c>
      <c r="D360" s="27" t="s">
        <v>79</v>
      </c>
      <c r="E360" s="27">
        <v>10568640950</v>
      </c>
      <c r="F360" s="26">
        <v>1</v>
      </c>
    </row>
    <row r="361" spans="1:6" x14ac:dyDescent="0.25">
      <c r="B361" s="27">
        <v>2</v>
      </c>
      <c r="C361" s="27" t="s">
        <v>19</v>
      </c>
      <c r="D361" s="27" t="s">
        <v>79</v>
      </c>
      <c r="E361" s="27">
        <v>10670417963</v>
      </c>
      <c r="F361" s="26">
        <v>1</v>
      </c>
    </row>
    <row r="362" spans="1:6" x14ac:dyDescent="0.25">
      <c r="B362" s="27" t="s">
        <v>40</v>
      </c>
      <c r="C362" s="27" t="s">
        <v>50</v>
      </c>
      <c r="D362" s="27" t="s">
        <v>77</v>
      </c>
      <c r="E362" s="27">
        <v>10811635937</v>
      </c>
      <c r="F362" s="26">
        <v>1</v>
      </c>
    </row>
    <row r="363" spans="1:6" x14ac:dyDescent="0.25">
      <c r="B363" s="27" t="s">
        <v>40</v>
      </c>
      <c r="C363" s="27" t="s">
        <v>56</v>
      </c>
      <c r="D363" s="27" t="s">
        <v>74</v>
      </c>
      <c r="E363" s="27">
        <v>11321137923</v>
      </c>
      <c r="F363" s="26">
        <v>1</v>
      </c>
    </row>
    <row r="364" spans="1:6" x14ac:dyDescent="0.25">
      <c r="B364" s="27" t="s">
        <v>3</v>
      </c>
      <c r="C364" s="27" t="s">
        <v>282</v>
      </c>
      <c r="D364" s="27" t="s">
        <v>74</v>
      </c>
      <c r="E364" s="27">
        <v>11574342908</v>
      </c>
      <c r="F364" s="26">
        <v>1</v>
      </c>
    </row>
    <row r="365" spans="1:6" x14ac:dyDescent="0.25">
      <c r="B365" s="27" t="s">
        <v>3</v>
      </c>
      <c r="C365" s="27" t="s">
        <v>20</v>
      </c>
      <c r="D365" s="27" t="s">
        <v>71</v>
      </c>
      <c r="E365" s="27">
        <v>9174241907</v>
      </c>
      <c r="F365" s="26">
        <v>1</v>
      </c>
    </row>
    <row r="366" spans="1:6" x14ac:dyDescent="0.25">
      <c r="B366" s="27" t="s">
        <v>3</v>
      </c>
      <c r="C366" s="27" t="s">
        <v>18</v>
      </c>
      <c r="D366" s="27" t="s">
        <v>77</v>
      </c>
      <c r="E366" s="27">
        <v>7858725904</v>
      </c>
      <c r="F366" s="26">
        <v>1</v>
      </c>
    </row>
    <row r="367" spans="1:6" x14ac:dyDescent="0.25">
      <c r="B367" s="27" t="s">
        <v>3</v>
      </c>
      <c r="C367" s="27" t="s">
        <v>42</v>
      </c>
      <c r="D367" s="27" t="s">
        <v>74</v>
      </c>
      <c r="E367" s="27">
        <v>9916413967</v>
      </c>
      <c r="F367" s="26">
        <v>1</v>
      </c>
    </row>
    <row r="368" spans="1:6" x14ac:dyDescent="0.25">
      <c r="B368" s="27" t="s">
        <v>4</v>
      </c>
      <c r="C368" s="27" t="s">
        <v>111</v>
      </c>
      <c r="D368" s="27" t="s">
        <v>74</v>
      </c>
      <c r="E368" s="27">
        <v>8738387930</v>
      </c>
      <c r="F368" s="26">
        <v>1</v>
      </c>
    </row>
    <row r="369" spans="1:6" x14ac:dyDescent="0.25">
      <c r="A369" s="27" t="s">
        <v>204</v>
      </c>
      <c r="F369" s="26">
        <v>1</v>
      </c>
    </row>
    <row r="370" spans="1:6" x14ac:dyDescent="0.25">
      <c r="B370" s="27" t="s">
        <v>0</v>
      </c>
      <c r="C370" s="27" t="s">
        <v>46</v>
      </c>
      <c r="D370" s="27" t="s">
        <v>1</v>
      </c>
      <c r="E370" s="27" t="s">
        <v>2</v>
      </c>
      <c r="F370" s="26">
        <v>1</v>
      </c>
    </row>
    <row r="371" spans="1:6" x14ac:dyDescent="0.25">
      <c r="B371" s="27">
        <v>1</v>
      </c>
      <c r="C371" s="27" t="s">
        <v>44</v>
      </c>
      <c r="D371" s="27" t="s">
        <v>74</v>
      </c>
      <c r="E371" s="27">
        <v>6822377</v>
      </c>
      <c r="F371" s="26">
        <v>1</v>
      </c>
    </row>
    <row r="372" spans="1:6" x14ac:dyDescent="0.25">
      <c r="B372" s="27">
        <v>2</v>
      </c>
      <c r="C372" s="27" t="s">
        <v>122</v>
      </c>
      <c r="D372" s="27" t="s">
        <v>79</v>
      </c>
      <c r="E372" s="27">
        <v>10242941903</v>
      </c>
      <c r="F372" s="26">
        <v>1</v>
      </c>
    </row>
    <row r="373" spans="1:6" x14ac:dyDescent="0.25">
      <c r="B373" s="27" t="s">
        <v>40</v>
      </c>
      <c r="C373" s="27" t="s">
        <v>306</v>
      </c>
      <c r="D373" s="27" t="s">
        <v>71</v>
      </c>
      <c r="E373" s="27">
        <v>12069187993</v>
      </c>
      <c r="F373" s="26">
        <v>1</v>
      </c>
    </row>
    <row r="374" spans="1:6" x14ac:dyDescent="0.25">
      <c r="B374" s="27" t="s">
        <v>40</v>
      </c>
      <c r="C374" s="27" t="s">
        <v>307</v>
      </c>
      <c r="D374" s="27" t="s">
        <v>74</v>
      </c>
      <c r="E374" s="27">
        <v>9793661941</v>
      </c>
      <c r="F374" s="26">
        <v>1</v>
      </c>
    </row>
    <row r="375" spans="1:6" x14ac:dyDescent="0.25">
      <c r="B375" s="27" t="s">
        <v>3</v>
      </c>
      <c r="C375" s="27" t="s">
        <v>308</v>
      </c>
      <c r="D375" s="27" t="s">
        <v>74</v>
      </c>
      <c r="E375" s="27">
        <v>11600544959</v>
      </c>
      <c r="F375" s="26">
        <v>1</v>
      </c>
    </row>
    <row r="376" spans="1:6" x14ac:dyDescent="0.25">
      <c r="B376" s="27" t="s">
        <v>3</v>
      </c>
      <c r="C376" s="27" t="s">
        <v>309</v>
      </c>
      <c r="D376" s="27" t="s">
        <v>74</v>
      </c>
      <c r="E376" s="27">
        <v>12375356977</v>
      </c>
      <c r="F376" s="26">
        <v>1</v>
      </c>
    </row>
    <row r="377" spans="1:6" x14ac:dyDescent="0.25">
      <c r="B377" s="27" t="s">
        <v>3</v>
      </c>
      <c r="C377" s="27" t="s">
        <v>291</v>
      </c>
      <c r="D377" s="27" t="s">
        <v>79</v>
      </c>
      <c r="E377" s="27">
        <v>11267285940</v>
      </c>
      <c r="F377" s="26">
        <v>1</v>
      </c>
    </row>
    <row r="378" spans="1:6" x14ac:dyDescent="0.25">
      <c r="B378" s="27" t="s">
        <v>3</v>
      </c>
      <c r="C378" s="27" t="s">
        <v>310</v>
      </c>
      <c r="D378" s="27" t="s">
        <v>72</v>
      </c>
      <c r="E378" s="27">
        <v>469747388</v>
      </c>
      <c r="F378" s="26">
        <v>1</v>
      </c>
    </row>
    <row r="379" spans="1:6" x14ac:dyDescent="0.25">
      <c r="B379" s="27" t="s">
        <v>4</v>
      </c>
      <c r="C379" s="27" t="s">
        <v>311</v>
      </c>
      <c r="D379" s="27" t="s">
        <v>74</v>
      </c>
      <c r="E379" s="27">
        <v>11544905998</v>
      </c>
      <c r="F379" s="26">
        <v>1</v>
      </c>
    </row>
    <row r="380" spans="1:6" x14ac:dyDescent="0.25">
      <c r="B380" s="27" t="s">
        <v>4</v>
      </c>
      <c r="C380" s="27" t="s">
        <v>207</v>
      </c>
      <c r="D380" s="27" t="s">
        <v>79</v>
      </c>
      <c r="E380" s="27">
        <v>4719420060</v>
      </c>
      <c r="F380" s="26">
        <v>1</v>
      </c>
    </row>
    <row r="381" spans="1:6" x14ac:dyDescent="0.25">
      <c r="A381" s="27" t="s">
        <v>782</v>
      </c>
      <c r="F381" s="26">
        <v>1</v>
      </c>
    </row>
    <row r="382" spans="1:6" x14ac:dyDescent="0.25">
      <c r="B382" s="27" t="s">
        <v>0</v>
      </c>
      <c r="C382" s="27" t="s">
        <v>46</v>
      </c>
      <c r="D382" s="27" t="s">
        <v>1</v>
      </c>
      <c r="E382" s="27" t="s">
        <v>2</v>
      </c>
      <c r="F382" s="26">
        <v>1</v>
      </c>
    </row>
    <row r="383" spans="1:6" x14ac:dyDescent="0.25">
      <c r="B383" s="27">
        <v>1</v>
      </c>
      <c r="C383" s="27" t="s">
        <v>312</v>
      </c>
      <c r="D383" s="27" t="s">
        <v>74</v>
      </c>
      <c r="E383" s="27">
        <v>14485299996</v>
      </c>
      <c r="F383" s="26">
        <v>1</v>
      </c>
    </row>
    <row r="384" spans="1:6" x14ac:dyDescent="0.25">
      <c r="B384" s="27">
        <v>2</v>
      </c>
      <c r="C384" s="27" t="s">
        <v>313</v>
      </c>
      <c r="D384" s="27" t="s">
        <v>213</v>
      </c>
      <c r="E384" s="27">
        <v>9634796958</v>
      </c>
      <c r="F384" s="26">
        <v>1</v>
      </c>
    </row>
    <row r="385" spans="1:6" x14ac:dyDescent="0.25">
      <c r="B385" s="27">
        <v>3</v>
      </c>
      <c r="C385" s="27" t="s">
        <v>314</v>
      </c>
      <c r="D385" s="27" t="s">
        <v>74</v>
      </c>
      <c r="E385" s="27">
        <v>7420589</v>
      </c>
      <c r="F385" s="26">
        <v>1</v>
      </c>
    </row>
    <row r="386" spans="1:6" x14ac:dyDescent="0.25">
      <c r="B386" s="27">
        <v>4</v>
      </c>
      <c r="C386" s="27" t="s">
        <v>315</v>
      </c>
      <c r="D386" s="27" t="s">
        <v>74</v>
      </c>
      <c r="E386" s="27">
        <v>11783248939</v>
      </c>
      <c r="F386" s="26">
        <v>1</v>
      </c>
    </row>
    <row r="387" spans="1:6" x14ac:dyDescent="0.25">
      <c r="B387" s="27">
        <v>5</v>
      </c>
      <c r="C387" s="27" t="s">
        <v>316</v>
      </c>
      <c r="D387" s="27" t="s">
        <v>79</v>
      </c>
      <c r="E387" s="27">
        <v>8042011</v>
      </c>
      <c r="F387" s="26">
        <v>1</v>
      </c>
    </row>
    <row r="388" spans="1:6" x14ac:dyDescent="0.25">
      <c r="A388" s="27" t="s">
        <v>783</v>
      </c>
    </row>
    <row r="389" spans="1:6" x14ac:dyDescent="0.25">
      <c r="B389" s="27" t="s">
        <v>0</v>
      </c>
      <c r="C389" s="27" t="s">
        <v>46</v>
      </c>
      <c r="D389" s="27" t="s">
        <v>1</v>
      </c>
      <c r="E389" s="27" t="s">
        <v>2</v>
      </c>
      <c r="F389" s="26">
        <v>0.5</v>
      </c>
    </row>
    <row r="390" spans="1:6" x14ac:dyDescent="0.25">
      <c r="B390" s="27">
        <v>1</v>
      </c>
      <c r="C390" s="27" t="s">
        <v>309</v>
      </c>
      <c r="D390" s="27" t="s">
        <v>74</v>
      </c>
      <c r="E390" s="27">
        <v>12375356977</v>
      </c>
      <c r="F390" s="26">
        <v>0.5</v>
      </c>
    </row>
    <row r="391" spans="1:6" x14ac:dyDescent="0.25">
      <c r="B391" s="27"/>
      <c r="C391" s="27" t="s">
        <v>44</v>
      </c>
      <c r="D391" s="27" t="s">
        <v>74</v>
      </c>
      <c r="E391" s="27">
        <v>6822377</v>
      </c>
      <c r="F391" s="26">
        <v>0.5</v>
      </c>
    </row>
    <row r="392" spans="1:6" x14ac:dyDescent="0.25">
      <c r="B392" s="27">
        <v>2</v>
      </c>
      <c r="C392" s="27" t="s">
        <v>308</v>
      </c>
      <c r="D392" s="27" t="s">
        <v>74</v>
      </c>
      <c r="E392" s="27">
        <v>11600544959</v>
      </c>
      <c r="F392" s="26">
        <v>0.5</v>
      </c>
    </row>
    <row r="393" spans="1:6" x14ac:dyDescent="0.25">
      <c r="B393" s="27"/>
      <c r="C393" s="27" t="s">
        <v>307</v>
      </c>
      <c r="D393" s="27" t="s">
        <v>74</v>
      </c>
      <c r="E393" s="27">
        <v>9793661941</v>
      </c>
      <c r="F393" s="26">
        <v>0.5</v>
      </c>
    </row>
    <row r="394" spans="1:6" x14ac:dyDescent="0.25">
      <c r="B394" s="27">
        <v>3</v>
      </c>
      <c r="C394" s="27" t="s">
        <v>291</v>
      </c>
      <c r="D394" s="27" t="s">
        <v>79</v>
      </c>
      <c r="E394" s="27">
        <v>11267285940</v>
      </c>
      <c r="F394" s="26">
        <v>0.5</v>
      </c>
    </row>
    <row r="395" spans="1:6" x14ac:dyDescent="0.25">
      <c r="B395" s="27"/>
      <c r="C395" s="27" t="s">
        <v>122</v>
      </c>
      <c r="D395" s="27" t="s">
        <v>79</v>
      </c>
      <c r="E395" s="27">
        <v>10242941903</v>
      </c>
      <c r="F395" s="26">
        <v>0.5</v>
      </c>
    </row>
    <row r="396" spans="1:6" x14ac:dyDescent="0.25">
      <c r="B396" s="27">
        <v>4</v>
      </c>
      <c r="C396" s="27" t="s">
        <v>306</v>
      </c>
      <c r="D396" s="27" t="s">
        <v>71</v>
      </c>
      <c r="E396" s="27">
        <v>12069187993</v>
      </c>
      <c r="F396" s="26">
        <v>0.5</v>
      </c>
    </row>
    <row r="397" spans="1:6" x14ac:dyDescent="0.25">
      <c r="B397" s="27"/>
      <c r="C397" s="27" t="s">
        <v>311</v>
      </c>
      <c r="D397" s="27" t="s">
        <v>74</v>
      </c>
      <c r="E397" s="27">
        <v>11544905998</v>
      </c>
      <c r="F397" s="26">
        <v>0.5</v>
      </c>
    </row>
    <row r="398" spans="1:6" x14ac:dyDescent="0.25">
      <c r="B398" s="27">
        <v>5</v>
      </c>
      <c r="C398" s="27" t="s">
        <v>310</v>
      </c>
      <c r="D398" s="27" t="s">
        <v>72</v>
      </c>
      <c r="E398" s="27">
        <v>469747388</v>
      </c>
      <c r="F398" s="26">
        <v>0.5</v>
      </c>
    </row>
    <row r="399" spans="1:6" x14ac:dyDescent="0.25">
      <c r="C399" s="27" t="s">
        <v>207</v>
      </c>
      <c r="D399" s="27" t="s">
        <v>79</v>
      </c>
      <c r="E399" s="27">
        <v>4719420060</v>
      </c>
      <c r="F399" s="26">
        <v>0.5</v>
      </c>
    </row>
    <row r="400" spans="1:6" x14ac:dyDescent="0.25">
      <c r="A400" s="27" t="s">
        <v>784</v>
      </c>
      <c r="F400" s="26">
        <v>0.5</v>
      </c>
    </row>
    <row r="401" spans="1:6" x14ac:dyDescent="0.25">
      <c r="B401" s="27" t="s">
        <v>0</v>
      </c>
      <c r="C401" s="27" t="s">
        <v>46</v>
      </c>
      <c r="D401" s="27" t="s">
        <v>1</v>
      </c>
      <c r="E401" s="27" t="s">
        <v>2</v>
      </c>
      <c r="F401" s="26">
        <v>0.5</v>
      </c>
    </row>
    <row r="402" spans="1:6" x14ac:dyDescent="0.25">
      <c r="B402" s="27">
        <v>1</v>
      </c>
      <c r="C402" s="27" t="s">
        <v>314</v>
      </c>
      <c r="D402" s="27" t="s">
        <v>74</v>
      </c>
      <c r="E402" s="27">
        <v>7420589</v>
      </c>
      <c r="F402" s="26">
        <v>0.5</v>
      </c>
    </row>
    <row r="403" spans="1:6" x14ac:dyDescent="0.25">
      <c r="C403" s="27" t="s">
        <v>312</v>
      </c>
      <c r="D403" s="27" t="s">
        <v>74</v>
      </c>
      <c r="E403" s="27">
        <v>14485299996</v>
      </c>
      <c r="F403" s="26">
        <v>0.5</v>
      </c>
    </row>
    <row r="404" spans="1:6" x14ac:dyDescent="0.25">
      <c r="B404" s="27">
        <v>2</v>
      </c>
      <c r="C404" s="27" t="s">
        <v>315</v>
      </c>
      <c r="D404" s="27" t="s">
        <v>74</v>
      </c>
      <c r="E404" s="27">
        <v>11783248939</v>
      </c>
      <c r="F404" s="26">
        <v>0.5</v>
      </c>
    </row>
    <row r="405" spans="1:6" x14ac:dyDescent="0.25">
      <c r="B405" s="27"/>
      <c r="C405" s="27" t="s">
        <v>316</v>
      </c>
      <c r="D405" s="27" t="s">
        <v>79</v>
      </c>
      <c r="E405" s="27">
        <v>8042011</v>
      </c>
      <c r="F405" s="26">
        <v>0.5</v>
      </c>
    </row>
    <row r="406" spans="1:6" x14ac:dyDescent="0.25">
      <c r="A406" s="27" t="s">
        <v>785</v>
      </c>
      <c r="F406" s="26">
        <v>0.5</v>
      </c>
    </row>
    <row r="407" spans="1:6" x14ac:dyDescent="0.25">
      <c r="B407" s="27" t="s">
        <v>0</v>
      </c>
      <c r="C407" s="27" t="s">
        <v>46</v>
      </c>
      <c r="D407" s="27" t="s">
        <v>1</v>
      </c>
      <c r="E407" s="27" t="s">
        <v>2</v>
      </c>
      <c r="F407" s="26">
        <v>0.5</v>
      </c>
    </row>
    <row r="408" spans="1:6" x14ac:dyDescent="0.25">
      <c r="B408" s="27">
        <v>1</v>
      </c>
      <c r="C408" s="27" t="s">
        <v>122</v>
      </c>
      <c r="D408" s="27" t="s">
        <v>79</v>
      </c>
      <c r="E408" s="27">
        <v>10242941903</v>
      </c>
      <c r="F408" s="26">
        <v>0.5</v>
      </c>
    </row>
    <row r="409" spans="1:6" x14ac:dyDescent="0.25">
      <c r="B409" s="27"/>
      <c r="C409" s="27" t="s">
        <v>316</v>
      </c>
      <c r="D409" s="27" t="s">
        <v>79</v>
      </c>
      <c r="E409" s="27">
        <v>8042011</v>
      </c>
      <c r="F409" s="26">
        <v>0.5</v>
      </c>
    </row>
    <row r="410" spans="1:6" x14ac:dyDescent="0.25">
      <c r="B410" s="27">
        <v>2</v>
      </c>
      <c r="C410" s="27" t="s">
        <v>308</v>
      </c>
      <c r="D410" s="27" t="s">
        <v>74</v>
      </c>
      <c r="E410" s="27">
        <v>11600544959</v>
      </c>
      <c r="F410" s="26">
        <v>0.5</v>
      </c>
    </row>
    <row r="411" spans="1:6" x14ac:dyDescent="0.25">
      <c r="B411" s="27"/>
      <c r="C411" s="27" t="s">
        <v>312</v>
      </c>
      <c r="D411" s="27" t="s">
        <v>74</v>
      </c>
      <c r="E411" s="27">
        <v>14485299996</v>
      </c>
      <c r="F411" s="26">
        <v>0.5</v>
      </c>
    </row>
    <row r="412" spans="1:6" x14ac:dyDescent="0.25">
      <c r="B412" s="27">
        <v>3</v>
      </c>
      <c r="C412" s="27" t="s">
        <v>307</v>
      </c>
      <c r="D412" s="27" t="s">
        <v>74</v>
      </c>
      <c r="E412" s="27">
        <v>9793661941</v>
      </c>
      <c r="F412" s="26">
        <v>0.5</v>
      </c>
    </row>
    <row r="413" spans="1:6" x14ac:dyDescent="0.25">
      <c r="B413" s="27"/>
      <c r="C413" s="27" t="s">
        <v>314</v>
      </c>
      <c r="D413" s="27" t="s">
        <v>74</v>
      </c>
      <c r="E413" s="27">
        <v>7420589</v>
      </c>
      <c r="F413" s="26">
        <v>0.5</v>
      </c>
    </row>
    <row r="414" spans="1:6" x14ac:dyDescent="0.25">
      <c r="B414" s="27">
        <v>4</v>
      </c>
      <c r="C414" s="27" t="s">
        <v>207</v>
      </c>
      <c r="D414" s="27" t="s">
        <v>79</v>
      </c>
      <c r="E414" s="27">
        <v>4719420060</v>
      </c>
      <c r="F414" s="26">
        <v>0.5</v>
      </c>
    </row>
    <row r="415" spans="1:6" x14ac:dyDescent="0.25">
      <c r="B415" s="27"/>
      <c r="C415" s="27" t="s">
        <v>313</v>
      </c>
      <c r="D415" s="27" t="s">
        <v>213</v>
      </c>
      <c r="E415" s="27">
        <v>9634796958</v>
      </c>
      <c r="F415" s="26">
        <v>0.5</v>
      </c>
    </row>
    <row r="416" spans="1:6" x14ac:dyDescent="0.25">
      <c r="A416" s="27" t="s">
        <v>317</v>
      </c>
      <c r="F416" s="26">
        <v>0.5</v>
      </c>
    </row>
    <row r="417" spans="1:6" x14ac:dyDescent="0.25">
      <c r="B417" s="27" t="s">
        <v>0</v>
      </c>
      <c r="C417" s="27" t="s">
        <v>46</v>
      </c>
      <c r="D417" s="27" t="s">
        <v>1</v>
      </c>
      <c r="E417" s="27" t="s">
        <v>2</v>
      </c>
      <c r="F417" s="26">
        <v>0.5</v>
      </c>
    </row>
    <row r="418" spans="1:6" x14ac:dyDescent="0.25">
      <c r="B418" s="27">
        <v>1</v>
      </c>
      <c r="C418" s="27" t="s">
        <v>156</v>
      </c>
      <c r="D418" s="27" t="s">
        <v>74</v>
      </c>
      <c r="E418" s="27">
        <v>861594967</v>
      </c>
      <c r="F418" s="26">
        <v>0.5</v>
      </c>
    </row>
    <row r="419" spans="1:6" x14ac:dyDescent="0.25">
      <c r="B419" s="27"/>
      <c r="C419" s="27" t="s">
        <v>283</v>
      </c>
      <c r="D419" s="27" t="s">
        <v>74</v>
      </c>
      <c r="E419" s="27">
        <v>2607826969</v>
      </c>
      <c r="F419" s="26">
        <v>0.5</v>
      </c>
    </row>
    <row r="420" spans="1:6" x14ac:dyDescent="0.25">
      <c r="B420" s="27">
        <v>2</v>
      </c>
      <c r="C420" s="27" t="s">
        <v>318</v>
      </c>
      <c r="D420" s="27" t="s">
        <v>74</v>
      </c>
      <c r="E420" s="27">
        <v>4333236983</v>
      </c>
      <c r="F420" s="26">
        <v>0.5</v>
      </c>
    </row>
    <row r="421" spans="1:6" x14ac:dyDescent="0.25">
      <c r="B421" s="27"/>
      <c r="C421" s="27" t="s">
        <v>297</v>
      </c>
      <c r="D421" s="27" t="s">
        <v>74</v>
      </c>
      <c r="E421" s="27">
        <v>6373262960</v>
      </c>
      <c r="F421" s="26">
        <v>0.5</v>
      </c>
    </row>
    <row r="422" spans="1:6" x14ac:dyDescent="0.25">
      <c r="A422" s="26" t="s">
        <v>778</v>
      </c>
      <c r="B422" s="26" t="s">
        <v>779</v>
      </c>
    </row>
  </sheetData>
  <pageMargins left="0.78740157499999996" right="0.78740157499999996" top="0.984251969" bottom="0.984251969" header="0.4921259845" footer="0.492125984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:I19"/>
    </sheetView>
  </sheetViews>
  <sheetFormatPr defaultRowHeight="15" x14ac:dyDescent="0.25"/>
  <cols>
    <col min="2" max="2" width="24" bestFit="1" customWidth="1"/>
    <col min="3" max="3" width="6.5703125" bestFit="1" customWidth="1"/>
    <col min="4" max="4" width="12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176</v>
      </c>
      <c r="C2" s="66" t="s">
        <v>72</v>
      </c>
      <c r="D2" s="66">
        <v>6665906</v>
      </c>
      <c r="E2" s="66">
        <v>6160</v>
      </c>
      <c r="F2" s="66">
        <v>1600</v>
      </c>
      <c r="G2" s="66">
        <v>1600</v>
      </c>
      <c r="H2" s="66">
        <v>1600</v>
      </c>
      <c r="I2" s="66">
        <v>1360</v>
      </c>
      <c r="J2" t="s">
        <v>422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54</v>
      </c>
      <c r="C3" s="66" t="s">
        <v>79</v>
      </c>
      <c r="D3" s="66">
        <v>9310989980</v>
      </c>
      <c r="E3" s="66">
        <v>5680</v>
      </c>
      <c r="F3" s="66">
        <v>1360</v>
      </c>
      <c r="G3" s="66">
        <v>1360</v>
      </c>
      <c r="H3" s="66">
        <v>1360</v>
      </c>
      <c r="I3" s="66">
        <v>1600</v>
      </c>
      <c r="J3" t="s">
        <v>422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48</v>
      </c>
      <c r="C4" s="66" t="s">
        <v>79</v>
      </c>
      <c r="D4" s="66">
        <v>10632990988</v>
      </c>
      <c r="E4" s="66">
        <v>4240</v>
      </c>
      <c r="F4" s="66">
        <v>1120</v>
      </c>
      <c r="G4" s="66">
        <v>1120</v>
      </c>
      <c r="H4" s="66">
        <v>1120</v>
      </c>
      <c r="I4" s="66">
        <v>880</v>
      </c>
      <c r="J4" t="s">
        <v>422</v>
      </c>
      <c r="K4" t="s">
        <v>375</v>
      </c>
    </row>
    <row r="5" spans="1:11" ht="15.75" thickBot="1" x14ac:dyDescent="0.3">
      <c r="A5" s="66">
        <f>_xlfn.RANK.EQ(E5,E2:E200)</f>
        <v>4</v>
      </c>
      <c r="B5" s="66" t="s">
        <v>178</v>
      </c>
      <c r="C5" s="66" t="s">
        <v>71</v>
      </c>
      <c r="D5" s="66">
        <v>12069168930</v>
      </c>
      <c r="E5" s="66">
        <v>3280</v>
      </c>
      <c r="F5" s="66">
        <v>880</v>
      </c>
      <c r="G5" s="66">
        <v>640</v>
      </c>
      <c r="H5" s="66">
        <v>880</v>
      </c>
      <c r="I5" s="66">
        <v>880</v>
      </c>
      <c r="J5" t="s">
        <v>422</v>
      </c>
      <c r="K5" t="s">
        <v>375</v>
      </c>
    </row>
    <row r="6" spans="1:11" ht="15.75" thickBot="1" x14ac:dyDescent="0.3">
      <c r="A6" s="66">
        <f>_xlfn.RANK.EQ(E6,E2:E200)</f>
        <v>5</v>
      </c>
      <c r="B6" s="66" t="s">
        <v>5</v>
      </c>
      <c r="C6" s="66" t="s">
        <v>74</v>
      </c>
      <c r="D6" s="66">
        <v>6822727</v>
      </c>
      <c r="E6" s="66">
        <v>2640</v>
      </c>
      <c r="F6" s="66">
        <v>880</v>
      </c>
      <c r="G6" s="66">
        <v>640</v>
      </c>
      <c r="H6" s="66">
        <v>1120</v>
      </c>
      <c r="I6" s="66"/>
      <c r="J6" t="s">
        <v>422</v>
      </c>
      <c r="K6" t="s">
        <v>375</v>
      </c>
    </row>
    <row r="7" spans="1:11" ht="15.75" thickBot="1" x14ac:dyDescent="0.3">
      <c r="A7" s="66">
        <f>_xlfn.RANK.EQ(E7,E2:E200)</f>
        <v>6</v>
      </c>
      <c r="B7" s="66" t="s">
        <v>180</v>
      </c>
      <c r="C7" s="66" t="s">
        <v>72</v>
      </c>
      <c r="D7" s="66">
        <v>6068569</v>
      </c>
      <c r="E7" s="66">
        <v>2000</v>
      </c>
      <c r="F7" s="66">
        <v>1120</v>
      </c>
      <c r="G7" s="66">
        <v>880</v>
      </c>
      <c r="H7" s="66"/>
      <c r="I7" s="66"/>
      <c r="J7" t="s">
        <v>422</v>
      </c>
      <c r="K7" t="s">
        <v>375</v>
      </c>
    </row>
    <row r="8" spans="1:11" ht="15.75" thickBot="1" x14ac:dyDescent="0.3">
      <c r="A8" s="66">
        <f>_xlfn.RANK.EQ(E8,E2:E200)</f>
        <v>6</v>
      </c>
      <c r="B8" s="66" t="s">
        <v>177</v>
      </c>
      <c r="C8" s="66" t="s">
        <v>77</v>
      </c>
      <c r="D8" s="66">
        <v>10061153907</v>
      </c>
      <c r="E8" s="66">
        <v>2000</v>
      </c>
      <c r="F8" s="66">
        <v>880</v>
      </c>
      <c r="G8" s="66">
        <v>1120</v>
      </c>
      <c r="H8" s="66"/>
      <c r="I8" s="66"/>
      <c r="J8" t="s">
        <v>422</v>
      </c>
      <c r="K8" t="s">
        <v>375</v>
      </c>
    </row>
    <row r="9" spans="1:11" ht="15.75" thickBot="1" x14ac:dyDescent="0.3">
      <c r="A9" s="66">
        <f>_xlfn.RANK.EQ(E9,E2:E200)</f>
        <v>6</v>
      </c>
      <c r="B9" s="66" t="s">
        <v>298</v>
      </c>
      <c r="C9" s="66" t="s">
        <v>71</v>
      </c>
      <c r="D9" s="66">
        <v>10761037900</v>
      </c>
      <c r="E9" s="66">
        <v>2000</v>
      </c>
      <c r="F9" s="66"/>
      <c r="G9" s="66"/>
      <c r="H9" s="66">
        <v>880</v>
      </c>
      <c r="I9" s="66">
        <v>1120</v>
      </c>
      <c r="J9" t="s">
        <v>422</v>
      </c>
      <c r="K9" t="s">
        <v>375</v>
      </c>
    </row>
    <row r="10" spans="1:11" ht="15.75" thickBot="1" x14ac:dyDescent="0.3">
      <c r="A10" s="66">
        <f>_xlfn.RANK.EQ(E10,E2:E200)</f>
        <v>9</v>
      </c>
      <c r="B10" s="66" t="s">
        <v>231</v>
      </c>
      <c r="C10" s="66" t="s">
        <v>74</v>
      </c>
      <c r="D10" s="66">
        <v>7924061924</v>
      </c>
      <c r="E10" s="66">
        <v>1760</v>
      </c>
      <c r="F10" s="66"/>
      <c r="G10" s="66"/>
      <c r="H10" s="66">
        <v>880</v>
      </c>
      <c r="I10" s="66">
        <v>880</v>
      </c>
      <c r="J10" t="s">
        <v>422</v>
      </c>
      <c r="K10" t="s">
        <v>375</v>
      </c>
    </row>
    <row r="11" spans="1:11" ht="15.75" thickBot="1" x14ac:dyDescent="0.3">
      <c r="A11" s="66">
        <f>_xlfn.RANK.EQ(E11,E2:E200)</f>
        <v>9</v>
      </c>
      <c r="B11" s="66" t="s">
        <v>232</v>
      </c>
      <c r="C11" s="66" t="s">
        <v>77</v>
      </c>
      <c r="D11" s="66">
        <v>12292137917</v>
      </c>
      <c r="E11" s="66">
        <v>1760</v>
      </c>
      <c r="F11" s="66"/>
      <c r="G11" s="66"/>
      <c r="H11" s="66">
        <v>880</v>
      </c>
      <c r="I11" s="66">
        <v>880</v>
      </c>
      <c r="J11" t="s">
        <v>422</v>
      </c>
      <c r="K11" t="s">
        <v>375</v>
      </c>
    </row>
    <row r="12" spans="1:11" ht="15.75" thickBot="1" x14ac:dyDescent="0.3">
      <c r="A12" s="66">
        <f>_xlfn.RANK.EQ(E12,E2:E200)</f>
        <v>11</v>
      </c>
      <c r="B12" s="66" t="s">
        <v>5</v>
      </c>
      <c r="C12" s="66" t="s">
        <v>74</v>
      </c>
      <c r="D12" s="66">
        <v>9822727</v>
      </c>
      <c r="E12" s="66">
        <v>1120</v>
      </c>
      <c r="F12" s="66"/>
      <c r="G12" s="66"/>
      <c r="H12" s="66"/>
      <c r="I12" s="66">
        <v>1120</v>
      </c>
      <c r="J12" t="s">
        <v>422</v>
      </c>
      <c r="K12" t="s">
        <v>375</v>
      </c>
    </row>
    <row r="13" spans="1:11" ht="15.75" thickBot="1" x14ac:dyDescent="0.3">
      <c r="A13" s="66">
        <f>_xlfn.RANK.EQ(E13,E2:E200)</f>
        <v>12</v>
      </c>
      <c r="B13" s="66" t="s">
        <v>99</v>
      </c>
      <c r="C13" s="66" t="s">
        <v>77</v>
      </c>
      <c r="D13" s="66">
        <v>12533659975</v>
      </c>
      <c r="E13" s="66">
        <v>880</v>
      </c>
      <c r="F13" s="66">
        <v>880</v>
      </c>
      <c r="G13" s="66"/>
      <c r="H13" s="66"/>
      <c r="I13" s="66"/>
      <c r="J13" t="s">
        <v>422</v>
      </c>
      <c r="K13" t="s">
        <v>375</v>
      </c>
    </row>
    <row r="14" spans="1:11" ht="15.75" thickBot="1" x14ac:dyDescent="0.3">
      <c r="A14" s="66">
        <f>_xlfn.RANK.EQ(E14,E2:E200)</f>
        <v>12</v>
      </c>
      <c r="B14" s="66" t="s">
        <v>354</v>
      </c>
      <c r="C14" s="66" t="s">
        <v>77</v>
      </c>
      <c r="D14" s="66">
        <v>579</v>
      </c>
      <c r="E14" s="66">
        <v>880</v>
      </c>
      <c r="F14" s="66"/>
      <c r="G14" s="66">
        <v>880</v>
      </c>
      <c r="H14" s="66"/>
      <c r="I14" s="66"/>
      <c r="J14" t="s">
        <v>422</v>
      </c>
      <c r="K14" t="s">
        <v>375</v>
      </c>
    </row>
    <row r="15" spans="1:11" ht="15.75" thickBot="1" x14ac:dyDescent="0.3">
      <c r="A15" s="66">
        <f>_xlfn.RANK.EQ(E15,E2:E200)</f>
        <v>12</v>
      </c>
      <c r="B15" s="66" t="s">
        <v>238</v>
      </c>
      <c r="C15" s="66" t="s">
        <v>77</v>
      </c>
      <c r="D15" s="66">
        <v>10634336908</v>
      </c>
      <c r="E15" s="66">
        <v>880</v>
      </c>
      <c r="F15" s="66"/>
      <c r="G15" s="66">
        <v>880</v>
      </c>
      <c r="H15" s="66"/>
      <c r="I15" s="66"/>
      <c r="J15" t="s">
        <v>422</v>
      </c>
      <c r="K15" t="s">
        <v>375</v>
      </c>
    </row>
    <row r="16" spans="1:11" ht="15.75" thickBot="1" x14ac:dyDescent="0.3">
      <c r="A16" s="66">
        <f>_xlfn.RANK.EQ(E16,E2:E200)</f>
        <v>12</v>
      </c>
      <c r="B16" s="66" t="s">
        <v>353</v>
      </c>
      <c r="C16" s="66" t="s">
        <v>77</v>
      </c>
      <c r="D16" s="66">
        <v>619</v>
      </c>
      <c r="E16" s="66">
        <v>880</v>
      </c>
      <c r="F16" s="66"/>
      <c r="G16" s="66">
        <v>880</v>
      </c>
      <c r="H16" s="66"/>
      <c r="I16" s="66"/>
      <c r="J16" t="s">
        <v>422</v>
      </c>
      <c r="K16" t="s">
        <v>375</v>
      </c>
    </row>
    <row r="17" spans="1:11" ht="15.75" thickBot="1" x14ac:dyDescent="0.3">
      <c r="A17" s="66">
        <f>_xlfn.RANK.EQ(E17,E2:E200)</f>
        <v>16</v>
      </c>
      <c r="B17" s="66" t="s">
        <v>100</v>
      </c>
      <c r="C17" s="66" t="s">
        <v>77</v>
      </c>
      <c r="D17" s="66">
        <v>13008602940</v>
      </c>
      <c r="E17" s="66">
        <v>640</v>
      </c>
      <c r="F17" s="66">
        <v>640</v>
      </c>
      <c r="G17" s="66"/>
      <c r="H17" s="66"/>
      <c r="I17" s="66"/>
      <c r="J17" t="s">
        <v>422</v>
      </c>
      <c r="K17" t="s">
        <v>375</v>
      </c>
    </row>
    <row r="18" spans="1:11" ht="15.75" thickBot="1" x14ac:dyDescent="0.3">
      <c r="A18" s="66">
        <f>_xlfn.RANK.EQ(E18,E2:E200)</f>
        <v>16</v>
      </c>
      <c r="B18" s="66" t="s">
        <v>182</v>
      </c>
      <c r="C18" s="66" t="s">
        <v>74</v>
      </c>
      <c r="D18" s="66">
        <v>548</v>
      </c>
      <c r="E18" s="66">
        <v>640</v>
      </c>
      <c r="F18" s="66">
        <v>640</v>
      </c>
      <c r="G18" s="66"/>
      <c r="H18" s="66"/>
      <c r="I18" s="66"/>
      <c r="J18" t="s">
        <v>422</v>
      </c>
      <c r="K18" t="s">
        <v>375</v>
      </c>
    </row>
    <row r="19" spans="1:11" ht="15.75" thickBot="1" x14ac:dyDescent="0.3">
      <c r="A19" s="66">
        <f>_xlfn.RANK.EQ(E19,E2:E200)</f>
        <v>16</v>
      </c>
      <c r="B19" s="66" t="s">
        <v>230</v>
      </c>
      <c r="C19" s="66" t="s">
        <v>74</v>
      </c>
      <c r="D19" s="66">
        <v>11745548947</v>
      </c>
      <c r="E19" s="66">
        <v>640</v>
      </c>
      <c r="F19" s="66"/>
      <c r="G19" s="66"/>
      <c r="H19" s="66">
        <v>640</v>
      </c>
      <c r="I19" s="66"/>
      <c r="J19" t="s">
        <v>422</v>
      </c>
      <c r="K19" t="s">
        <v>375</v>
      </c>
    </row>
  </sheetData>
  <sortState ref="B2:I1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1" sqref="B1:I12"/>
    </sheetView>
  </sheetViews>
  <sheetFormatPr defaultRowHeight="15" x14ac:dyDescent="0.25"/>
  <cols>
    <col min="2" max="2" width="26.5703125" bestFit="1" customWidth="1"/>
    <col min="3" max="3" width="6.5703125" bestFit="1" customWidth="1"/>
    <col min="4" max="4" width="12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43</v>
      </c>
      <c r="C2" s="66" t="s">
        <v>74</v>
      </c>
      <c r="D2" s="66">
        <v>11316148955</v>
      </c>
      <c r="E2" s="66">
        <v>5680</v>
      </c>
      <c r="F2" s="66">
        <v>1600</v>
      </c>
      <c r="G2" s="66">
        <v>1600</v>
      </c>
      <c r="H2" s="66">
        <v>1360</v>
      </c>
      <c r="I2" s="66">
        <v>1120</v>
      </c>
      <c r="J2" t="s">
        <v>423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185</v>
      </c>
      <c r="C3" s="66" t="s">
        <v>71</v>
      </c>
      <c r="D3" s="66">
        <v>12069178900</v>
      </c>
      <c r="E3" s="66">
        <v>5440</v>
      </c>
      <c r="F3" s="66">
        <v>1360</v>
      </c>
      <c r="G3" s="66">
        <v>1360</v>
      </c>
      <c r="H3" s="66">
        <v>1120</v>
      </c>
      <c r="I3" s="66">
        <v>1600</v>
      </c>
      <c r="J3" t="s">
        <v>423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177</v>
      </c>
      <c r="C4" s="66" t="s">
        <v>77</v>
      </c>
      <c r="D4" s="66">
        <v>10061153907</v>
      </c>
      <c r="E4" s="66">
        <v>2720</v>
      </c>
      <c r="F4" s="66"/>
      <c r="G4" s="66"/>
      <c r="H4" s="66">
        <v>1600</v>
      </c>
      <c r="I4" s="66">
        <v>1120</v>
      </c>
      <c r="J4" t="s">
        <v>423</v>
      </c>
      <c r="K4" t="s">
        <v>375</v>
      </c>
    </row>
    <row r="5" spans="1:11" ht="15.75" thickBot="1" x14ac:dyDescent="0.3">
      <c r="A5" s="66">
        <f>_xlfn.RANK.EQ(E5,E2:E200)</f>
        <v>4</v>
      </c>
      <c r="B5" s="66" t="s">
        <v>862</v>
      </c>
      <c r="C5" s="66" t="s">
        <v>72</v>
      </c>
      <c r="D5" s="66">
        <v>6068569</v>
      </c>
      <c r="E5" s="66">
        <v>1360</v>
      </c>
      <c r="F5" s="66"/>
      <c r="G5" s="66"/>
      <c r="H5" s="66"/>
      <c r="I5" s="66">
        <v>1360</v>
      </c>
      <c r="J5" t="s">
        <v>423</v>
      </c>
      <c r="K5" t="s">
        <v>375</v>
      </c>
    </row>
    <row r="6" spans="1:11" ht="15.75" thickBot="1" x14ac:dyDescent="0.3">
      <c r="A6" s="66">
        <f>_xlfn.RANK.EQ(E6,E2:E200)</f>
        <v>5</v>
      </c>
      <c r="B6" s="66" t="s">
        <v>237</v>
      </c>
      <c r="C6" s="66" t="s">
        <v>77</v>
      </c>
      <c r="D6" s="66">
        <v>9010480976</v>
      </c>
      <c r="E6" s="66">
        <v>1120</v>
      </c>
      <c r="F6" s="66"/>
      <c r="G6" s="66"/>
      <c r="H6" s="66">
        <v>1120</v>
      </c>
      <c r="I6" s="66"/>
      <c r="J6" t="s">
        <v>423</v>
      </c>
      <c r="K6" t="s">
        <v>375</v>
      </c>
    </row>
    <row r="7" spans="1:11" ht="15.75" thickBot="1" x14ac:dyDescent="0.3">
      <c r="A7" s="66">
        <f>_xlfn.RANK.EQ(E7,E2:E200)</f>
        <v>6</v>
      </c>
      <c r="B7" s="66" t="s">
        <v>238</v>
      </c>
      <c r="C7" s="66" t="s">
        <v>77</v>
      </c>
      <c r="D7" s="66">
        <v>10634336908</v>
      </c>
      <c r="E7" s="66">
        <v>880</v>
      </c>
      <c r="F7" s="66"/>
      <c r="G7" s="66"/>
      <c r="H7" s="66">
        <v>880</v>
      </c>
      <c r="I7" s="66"/>
      <c r="J7" t="s">
        <v>423</v>
      </c>
      <c r="K7" t="s">
        <v>375</v>
      </c>
    </row>
    <row r="8" spans="1:11" ht="15.75" thickBot="1" x14ac:dyDescent="0.3">
      <c r="A8" s="66">
        <f>_xlfn.RANK.EQ(E8,E2:E200)</f>
        <v>6</v>
      </c>
      <c r="B8" s="66" t="s">
        <v>239</v>
      </c>
      <c r="C8" s="66" t="s">
        <v>74</v>
      </c>
      <c r="D8" s="66">
        <v>12791550941</v>
      </c>
      <c r="E8" s="66">
        <v>880</v>
      </c>
      <c r="F8" s="66"/>
      <c r="G8" s="66"/>
      <c r="H8" s="66">
        <v>880</v>
      </c>
      <c r="I8" s="66"/>
      <c r="J8" t="s">
        <v>423</v>
      </c>
      <c r="K8" t="s">
        <v>375</v>
      </c>
    </row>
    <row r="9" spans="1:11" ht="15.75" thickBot="1" x14ac:dyDescent="0.3">
      <c r="A9" s="66">
        <f>_xlfn.RANK.EQ(E9,E2:E200)</f>
        <v>6</v>
      </c>
      <c r="B9" s="66" t="s">
        <v>235</v>
      </c>
      <c r="C9" s="66" t="s">
        <v>74</v>
      </c>
      <c r="D9" s="66">
        <v>12907322964</v>
      </c>
      <c r="E9" s="66">
        <v>880</v>
      </c>
      <c r="F9" s="66"/>
      <c r="G9" s="66"/>
      <c r="H9" s="66">
        <v>880</v>
      </c>
      <c r="I9" s="66"/>
      <c r="J9" t="s">
        <v>423</v>
      </c>
      <c r="K9" t="s">
        <v>375</v>
      </c>
    </row>
    <row r="10" spans="1:11" ht="15.75" thickBot="1" x14ac:dyDescent="0.3">
      <c r="A10" s="66">
        <f>_xlfn.RANK.EQ(E10,E2:E200)</f>
        <v>6</v>
      </c>
      <c r="B10" s="66" t="s">
        <v>240</v>
      </c>
      <c r="C10" s="66" t="s">
        <v>74</v>
      </c>
      <c r="D10" s="66">
        <v>83790691020</v>
      </c>
      <c r="E10" s="66">
        <v>880</v>
      </c>
      <c r="F10" s="66"/>
      <c r="G10" s="66"/>
      <c r="H10" s="66">
        <v>880</v>
      </c>
      <c r="I10" s="66"/>
      <c r="J10" t="s">
        <v>423</v>
      </c>
      <c r="K10" t="s">
        <v>375</v>
      </c>
    </row>
    <row r="11" spans="1:11" ht="15.75" thickBot="1" x14ac:dyDescent="0.3">
      <c r="A11" s="66">
        <f>_xlfn.RANK.EQ(E11,E2:E200)</f>
        <v>6</v>
      </c>
      <c r="B11" s="66" t="s">
        <v>99</v>
      </c>
      <c r="C11" s="66" t="s">
        <v>77</v>
      </c>
      <c r="D11" s="66">
        <v>12533659975</v>
      </c>
      <c r="E11" s="66">
        <v>880</v>
      </c>
      <c r="F11" s="66"/>
      <c r="G11" s="66"/>
      <c r="H11" s="66"/>
      <c r="I11" s="66">
        <v>880</v>
      </c>
      <c r="J11" t="s">
        <v>423</v>
      </c>
      <c r="K11" t="s">
        <v>375</v>
      </c>
    </row>
    <row r="12" spans="1:11" ht="15.75" thickBot="1" x14ac:dyDescent="0.3">
      <c r="A12" s="66">
        <f>_xlfn.RANK.EQ(E12,E2:E200)</f>
        <v>11</v>
      </c>
      <c r="B12" s="66" t="s">
        <v>100</v>
      </c>
      <c r="C12" s="66" t="s">
        <v>77</v>
      </c>
      <c r="D12" s="66">
        <v>13008602940</v>
      </c>
      <c r="E12" s="66">
        <v>640</v>
      </c>
      <c r="F12" s="66"/>
      <c r="G12" s="66"/>
      <c r="H12" s="66">
        <v>640</v>
      </c>
      <c r="I12" s="66"/>
      <c r="J12" t="s">
        <v>423</v>
      </c>
      <c r="K12" t="s">
        <v>375</v>
      </c>
    </row>
  </sheetData>
  <sortState ref="B2:I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1" sqref="B1:I4"/>
    </sheetView>
  </sheetViews>
  <sheetFormatPr defaultRowHeight="15" x14ac:dyDescent="0.25"/>
  <cols>
    <col min="2" max="2" width="25.7109375" bestFit="1" customWidth="1"/>
    <col min="3" max="3" width="6.5703125" bestFit="1" customWidth="1"/>
    <col min="4" max="4" width="11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6</v>
      </c>
      <c r="C2" s="66" t="s">
        <v>74</v>
      </c>
      <c r="D2" s="66">
        <v>9017583967</v>
      </c>
      <c r="E2" s="66">
        <v>4080</v>
      </c>
      <c r="F2" s="66">
        <v>1120</v>
      </c>
      <c r="G2" s="66">
        <v>1360</v>
      </c>
      <c r="H2" s="66">
        <v>1600</v>
      </c>
      <c r="I2" s="66"/>
      <c r="J2" t="s">
        <v>424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41</v>
      </c>
      <c r="C3" s="66" t="s">
        <v>77</v>
      </c>
      <c r="D3" s="66">
        <v>350</v>
      </c>
      <c r="E3" s="66">
        <v>2960</v>
      </c>
      <c r="F3" s="66">
        <v>1360</v>
      </c>
      <c r="G3" s="66">
        <v>1600</v>
      </c>
      <c r="H3" s="66"/>
      <c r="I3" s="66"/>
      <c r="J3" t="s">
        <v>424</v>
      </c>
      <c r="K3" t="s">
        <v>375</v>
      </c>
    </row>
    <row r="4" spans="1:11" ht="15.75" thickBot="1" x14ac:dyDescent="0.3">
      <c r="A4" s="66">
        <f>_xlfn.RANK.EQ(E4,E2:E200)</f>
        <v>2</v>
      </c>
      <c r="B4" s="66" t="s">
        <v>52</v>
      </c>
      <c r="C4" s="66" t="s">
        <v>77</v>
      </c>
      <c r="D4" s="66">
        <v>9000854954</v>
      </c>
      <c r="E4" s="66">
        <v>2960</v>
      </c>
      <c r="F4" s="66">
        <v>1600</v>
      </c>
      <c r="G4" s="66"/>
      <c r="H4" s="66">
        <v>1360</v>
      </c>
      <c r="I4" s="66"/>
      <c r="J4" t="s">
        <v>424</v>
      </c>
      <c r="K4" t="s">
        <v>375</v>
      </c>
    </row>
  </sheetData>
  <sortState ref="B2:I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E11" sqref="E11"/>
    </sheetView>
  </sheetViews>
  <sheetFormatPr defaultRowHeight="15" x14ac:dyDescent="0.25"/>
  <cols>
    <col min="2" max="2" width="25.85546875" bestFit="1" customWidth="1"/>
    <col min="3" max="3" width="6.5703125" bestFit="1" customWidth="1"/>
    <col min="4" max="4" width="12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_xlfn.RANK.EQ(E2,E2:E199)</f>
        <v>1</v>
      </c>
      <c r="B2" s="66" t="s">
        <v>9</v>
      </c>
      <c r="C2" s="66" t="s">
        <v>79</v>
      </c>
      <c r="D2" s="66">
        <v>65269632934</v>
      </c>
      <c r="E2" s="66">
        <v>5680</v>
      </c>
      <c r="F2" s="66">
        <v>1120</v>
      </c>
      <c r="G2" s="66">
        <v>1360</v>
      </c>
      <c r="H2" s="66">
        <v>1600</v>
      </c>
      <c r="I2" s="66">
        <v>1600</v>
      </c>
      <c r="J2" t="s">
        <v>319</v>
      </c>
      <c r="K2" t="s">
        <v>375</v>
      </c>
    </row>
    <row r="3" spans="1:11" ht="15.75" thickBot="1" x14ac:dyDescent="0.3">
      <c r="A3" s="66">
        <f>_xlfn.RANK.EQ(E3,E2:E199)</f>
        <v>2</v>
      </c>
      <c r="B3" s="66" t="s">
        <v>157</v>
      </c>
      <c r="C3" s="66" t="s">
        <v>74</v>
      </c>
      <c r="D3" s="66">
        <v>7016848957</v>
      </c>
      <c r="E3" s="66">
        <v>4960</v>
      </c>
      <c r="F3" s="66">
        <v>1120</v>
      </c>
      <c r="G3" s="66">
        <v>1120</v>
      </c>
      <c r="H3" s="66">
        <v>1360</v>
      </c>
      <c r="I3" s="66">
        <v>1360</v>
      </c>
      <c r="J3" t="s">
        <v>319</v>
      </c>
      <c r="K3" t="s">
        <v>375</v>
      </c>
    </row>
    <row r="4" spans="1:11" ht="15.75" thickBot="1" x14ac:dyDescent="0.3">
      <c r="A4" s="66">
        <f>_xlfn.RANK.EQ(E4,E2:E199)</f>
        <v>3</v>
      </c>
      <c r="B4" s="66" t="s">
        <v>11</v>
      </c>
      <c r="C4" s="66" t="s">
        <v>79</v>
      </c>
      <c r="D4" s="66">
        <v>441203973</v>
      </c>
      <c r="E4" s="66">
        <v>3200</v>
      </c>
      <c r="F4" s="66">
        <v>1600</v>
      </c>
      <c r="G4" s="66">
        <v>1600</v>
      </c>
      <c r="H4" s="66"/>
      <c r="I4" s="66"/>
      <c r="J4" t="s">
        <v>319</v>
      </c>
      <c r="K4" t="s">
        <v>375</v>
      </c>
    </row>
    <row r="5" spans="1:11" ht="15.75" thickBot="1" x14ac:dyDescent="0.3">
      <c r="A5" s="66">
        <f>_xlfn.RANK.EQ(E5,E2:E199)</f>
        <v>4</v>
      </c>
      <c r="B5" s="66" t="s">
        <v>160</v>
      </c>
      <c r="C5" s="66" t="s">
        <v>79</v>
      </c>
      <c r="D5" s="66">
        <v>7519865932</v>
      </c>
      <c r="E5" s="66">
        <v>3120</v>
      </c>
      <c r="F5" s="66">
        <v>880</v>
      </c>
      <c r="G5" s="66"/>
      <c r="H5" s="66">
        <v>1120</v>
      </c>
      <c r="I5" s="66">
        <v>1120</v>
      </c>
      <c r="J5" t="s">
        <v>319</v>
      </c>
      <c r="K5" t="s">
        <v>375</v>
      </c>
    </row>
    <row r="6" spans="1:11" ht="15.75" thickBot="1" x14ac:dyDescent="0.3">
      <c r="A6" s="66">
        <f>_xlfn.RANK.EQ(E6,E2:E199)</f>
        <v>5</v>
      </c>
      <c r="B6" s="66" t="s">
        <v>365</v>
      </c>
      <c r="C6" s="66" t="s">
        <v>74</v>
      </c>
      <c r="D6" s="66">
        <v>4400139921</v>
      </c>
      <c r="E6" s="66">
        <v>2240</v>
      </c>
      <c r="F6" s="66"/>
      <c r="G6" s="66">
        <v>1120</v>
      </c>
      <c r="H6" s="66">
        <v>1120</v>
      </c>
      <c r="I6" s="66"/>
      <c r="J6" t="s">
        <v>319</v>
      </c>
      <c r="K6" t="s">
        <v>375</v>
      </c>
    </row>
    <row r="7" spans="1:11" ht="15.75" thickBot="1" x14ac:dyDescent="0.3">
      <c r="A7" s="66">
        <f>_xlfn.RANK.EQ(E7,E2:E199)</f>
        <v>6</v>
      </c>
      <c r="B7" s="66" t="s">
        <v>159</v>
      </c>
      <c r="C7" s="66" t="s">
        <v>74</v>
      </c>
      <c r="D7" s="66">
        <v>146</v>
      </c>
      <c r="E7" s="66">
        <v>1360</v>
      </c>
      <c r="F7" s="66">
        <v>1360</v>
      </c>
      <c r="G7" s="66"/>
      <c r="H7" s="66"/>
      <c r="I7" s="66"/>
      <c r="J7" t="s">
        <v>319</v>
      </c>
      <c r="K7" t="s">
        <v>375</v>
      </c>
    </row>
  </sheetData>
  <sortState ref="B2:I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3" sqref="B3"/>
    </sheetView>
  </sheetViews>
  <sheetFormatPr defaultRowHeight="15" x14ac:dyDescent="0.25"/>
  <cols>
    <col min="2" max="2" width="34" bestFit="1" customWidth="1"/>
    <col min="3" max="3" width="10.140625" bestFit="1" customWidth="1"/>
    <col min="4" max="4" width="14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102</v>
      </c>
      <c r="C2" s="66" t="s">
        <v>72</v>
      </c>
      <c r="D2" s="66">
        <v>6665921</v>
      </c>
      <c r="E2" s="66">
        <v>6400</v>
      </c>
      <c r="F2" s="66">
        <v>1600</v>
      </c>
      <c r="G2" s="66">
        <v>1600</v>
      </c>
      <c r="H2" s="66">
        <v>1600</v>
      </c>
      <c r="I2" s="66">
        <v>1600</v>
      </c>
      <c r="J2" t="s">
        <v>324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366</v>
      </c>
      <c r="C3" s="66" t="s">
        <v>74</v>
      </c>
      <c r="D3" s="66">
        <v>8700462926</v>
      </c>
      <c r="E3" s="66">
        <v>5440</v>
      </c>
      <c r="F3" s="66">
        <v>1360</v>
      </c>
      <c r="G3" s="66">
        <v>1360</v>
      </c>
      <c r="H3" s="66">
        <v>1360</v>
      </c>
      <c r="I3" s="66">
        <v>1360</v>
      </c>
      <c r="J3" t="s">
        <v>324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241</v>
      </c>
      <c r="C4" s="66" t="s">
        <v>72</v>
      </c>
      <c r="D4" s="66" t="s">
        <v>242</v>
      </c>
      <c r="E4" s="66">
        <v>4000</v>
      </c>
      <c r="F4" s="66">
        <v>880</v>
      </c>
      <c r="G4" s="66">
        <v>1120</v>
      </c>
      <c r="H4" s="66">
        <v>1120</v>
      </c>
      <c r="I4" s="66">
        <v>880</v>
      </c>
      <c r="J4" t="s">
        <v>324</v>
      </c>
      <c r="K4" t="s">
        <v>375</v>
      </c>
    </row>
    <row r="5" spans="1:11" ht="15.75" thickBot="1" x14ac:dyDescent="0.3">
      <c r="A5" s="66">
        <f>_xlfn.RANK.EQ(E5,E2:E200)</f>
        <v>4</v>
      </c>
      <c r="B5" s="66" t="s">
        <v>822</v>
      </c>
      <c r="C5" s="66" t="s">
        <v>106</v>
      </c>
      <c r="D5" s="66">
        <v>37427998863</v>
      </c>
      <c r="E5" s="66">
        <v>2240</v>
      </c>
      <c r="F5" s="66">
        <v>1120</v>
      </c>
      <c r="G5" s="66"/>
      <c r="H5" s="66"/>
      <c r="I5" s="66">
        <v>1120</v>
      </c>
      <c r="J5" t="s">
        <v>324</v>
      </c>
      <c r="K5" t="s">
        <v>375</v>
      </c>
    </row>
    <row r="6" spans="1:11" ht="15.75" thickBot="1" x14ac:dyDescent="0.3">
      <c r="A6" s="66">
        <f>_xlfn.RANK.EQ(E6,E2:E200)</f>
        <v>4</v>
      </c>
      <c r="B6" s="66" t="s">
        <v>299</v>
      </c>
      <c r="C6" s="66" t="s">
        <v>72</v>
      </c>
      <c r="D6" s="66" t="s">
        <v>300</v>
      </c>
      <c r="E6" s="66">
        <v>2240</v>
      </c>
      <c r="F6" s="66"/>
      <c r="G6" s="66"/>
      <c r="H6" s="66">
        <v>1120</v>
      </c>
      <c r="I6" s="66">
        <v>1120</v>
      </c>
      <c r="J6" t="s">
        <v>324</v>
      </c>
      <c r="K6" t="s">
        <v>375</v>
      </c>
    </row>
    <row r="7" spans="1:11" ht="15.75" thickBot="1" x14ac:dyDescent="0.3">
      <c r="A7" s="66">
        <f>_xlfn.RANK.EQ(E7,E2:E200)</f>
        <v>6</v>
      </c>
      <c r="B7" s="66" t="s">
        <v>104</v>
      </c>
      <c r="C7" s="66" t="s">
        <v>72</v>
      </c>
      <c r="D7" s="66">
        <v>91</v>
      </c>
      <c r="E7" s="66">
        <v>2000</v>
      </c>
      <c r="F7" s="66">
        <v>1120</v>
      </c>
      <c r="G7" s="66">
        <v>880</v>
      </c>
      <c r="H7" s="66"/>
      <c r="I7" s="66"/>
      <c r="J7" t="s">
        <v>324</v>
      </c>
      <c r="K7" t="s">
        <v>375</v>
      </c>
    </row>
    <row r="8" spans="1:11" ht="15.75" thickBot="1" x14ac:dyDescent="0.3">
      <c r="A8" s="66">
        <f>_xlfn.RANK.EQ(E8,E2:E200)</f>
        <v>7</v>
      </c>
      <c r="B8" s="66" t="s">
        <v>370</v>
      </c>
      <c r="C8" s="66" t="s">
        <v>72</v>
      </c>
      <c r="D8" s="66">
        <v>207</v>
      </c>
      <c r="E8" s="66">
        <v>1120</v>
      </c>
      <c r="F8" s="66"/>
      <c r="G8" s="66">
        <v>1120</v>
      </c>
      <c r="H8" s="66"/>
      <c r="I8" s="66"/>
      <c r="J8" t="s">
        <v>324</v>
      </c>
      <c r="K8" t="s">
        <v>375</v>
      </c>
    </row>
    <row r="9" spans="1:11" ht="15.75" thickBot="1" x14ac:dyDescent="0.3">
      <c r="A9" s="66">
        <f>_xlfn.RANK.EQ(E9,E2:E200)</f>
        <v>8</v>
      </c>
      <c r="B9" s="66" t="s">
        <v>105</v>
      </c>
      <c r="C9" s="66" t="s">
        <v>76</v>
      </c>
      <c r="D9" s="66">
        <v>524</v>
      </c>
      <c r="E9" s="66">
        <v>880</v>
      </c>
      <c r="F9" s="66">
        <v>880</v>
      </c>
      <c r="G9" s="66"/>
      <c r="H9" s="66"/>
      <c r="I9" s="66"/>
      <c r="J9" t="s">
        <v>324</v>
      </c>
      <c r="K9" t="s">
        <v>375</v>
      </c>
    </row>
    <row r="10" spans="1:11" ht="15.75" thickBot="1" x14ac:dyDescent="0.3">
      <c r="A10" s="66">
        <f>_xlfn.RANK.EQ(E10,E2:E200)</f>
        <v>8</v>
      </c>
      <c r="B10" s="66" t="s">
        <v>161</v>
      </c>
      <c r="C10" s="66" t="s">
        <v>79</v>
      </c>
      <c r="D10" s="66">
        <v>4165750999</v>
      </c>
      <c r="E10" s="66">
        <v>880</v>
      </c>
      <c r="F10" s="66">
        <v>880</v>
      </c>
      <c r="G10" s="66"/>
      <c r="H10" s="66"/>
      <c r="I10" s="66"/>
      <c r="J10" t="s">
        <v>324</v>
      </c>
      <c r="K10" t="s">
        <v>375</v>
      </c>
    </row>
    <row r="11" spans="1:11" ht="15.75" thickBot="1" x14ac:dyDescent="0.3">
      <c r="A11" s="66">
        <f>_xlfn.RANK.EQ(E11,E2:E200)</f>
        <v>8</v>
      </c>
      <c r="B11" s="66" t="s">
        <v>107</v>
      </c>
      <c r="C11" s="66" t="s">
        <v>76</v>
      </c>
      <c r="D11" s="66">
        <v>521</v>
      </c>
      <c r="E11" s="66">
        <v>880</v>
      </c>
      <c r="F11" s="66">
        <v>880</v>
      </c>
      <c r="G11" s="66"/>
      <c r="H11" s="66"/>
      <c r="I11" s="66"/>
      <c r="J11" t="s">
        <v>324</v>
      </c>
      <c r="K11" t="s">
        <v>375</v>
      </c>
    </row>
    <row r="12" spans="1:11" ht="15.75" thickBot="1" x14ac:dyDescent="0.3">
      <c r="A12" s="66">
        <f>_xlfn.RANK.EQ(E12,E2:E200)</f>
        <v>8</v>
      </c>
      <c r="B12" s="66" t="s">
        <v>371</v>
      </c>
      <c r="C12" s="66" t="s">
        <v>106</v>
      </c>
      <c r="D12" s="66">
        <v>29</v>
      </c>
      <c r="E12" s="66">
        <v>880</v>
      </c>
      <c r="F12" s="66"/>
      <c r="G12" s="66">
        <v>880</v>
      </c>
      <c r="H12" s="66"/>
      <c r="I12" s="66"/>
      <c r="J12" t="s">
        <v>324</v>
      </c>
      <c r="K12" t="s">
        <v>375</v>
      </c>
    </row>
    <row r="13" spans="1:11" ht="15.75" thickBot="1" x14ac:dyDescent="0.3">
      <c r="A13" s="66">
        <f>_xlfn.RANK.EQ(E13,E2:E200)</f>
        <v>8</v>
      </c>
      <c r="B13" s="66" t="s">
        <v>824</v>
      </c>
      <c r="C13" s="66" t="s">
        <v>79</v>
      </c>
      <c r="D13" s="66">
        <v>9046165922</v>
      </c>
      <c r="E13" s="66">
        <v>880</v>
      </c>
      <c r="F13" s="66"/>
      <c r="G13" s="66"/>
      <c r="H13" s="66"/>
      <c r="I13" s="66">
        <v>880</v>
      </c>
      <c r="J13" t="s">
        <v>324</v>
      </c>
      <c r="K13" t="s">
        <v>375</v>
      </c>
    </row>
    <row r="14" spans="1:11" ht="15.75" thickBot="1" x14ac:dyDescent="0.3">
      <c r="A14" s="66">
        <f>_xlfn.RANK.EQ(E14,E2:E200)</f>
        <v>8</v>
      </c>
      <c r="B14" s="66" t="s">
        <v>821</v>
      </c>
      <c r="C14" s="66" t="s">
        <v>76</v>
      </c>
      <c r="D14" s="66">
        <v>1579877958</v>
      </c>
      <c r="E14" s="66">
        <v>880</v>
      </c>
      <c r="F14" s="66"/>
      <c r="G14" s="66"/>
      <c r="H14" s="66"/>
      <c r="I14" s="66">
        <v>880</v>
      </c>
      <c r="J14" t="s">
        <v>324</v>
      </c>
      <c r="K14" t="s">
        <v>375</v>
      </c>
    </row>
    <row r="15" spans="1:11" ht="15.75" thickBot="1" x14ac:dyDescent="0.3">
      <c r="A15" s="66">
        <f>_xlfn.RANK.EQ(E15,E2:E200)</f>
        <v>8</v>
      </c>
      <c r="B15" s="66" t="s">
        <v>866</v>
      </c>
      <c r="C15" s="66" t="s">
        <v>76</v>
      </c>
      <c r="D15" s="66">
        <v>4915922995</v>
      </c>
      <c r="E15" s="66">
        <v>880</v>
      </c>
      <c r="F15" s="66"/>
      <c r="G15" s="66"/>
      <c r="H15" s="66"/>
      <c r="I15" s="66">
        <v>880</v>
      </c>
      <c r="J15" t="s">
        <v>324</v>
      </c>
      <c r="K15" t="s">
        <v>375</v>
      </c>
    </row>
  </sheetData>
  <sortState ref="B2:I1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1" sqref="B1:I9"/>
    </sheetView>
  </sheetViews>
  <sheetFormatPr defaultRowHeight="15" x14ac:dyDescent="0.25"/>
  <cols>
    <col min="2" max="2" width="35.140625" bestFit="1" customWidth="1"/>
    <col min="3" max="3" width="6.7109375" bestFit="1" customWidth="1"/>
    <col min="4" max="4" width="12.710937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155</v>
      </c>
      <c r="C2" s="66" t="s">
        <v>74</v>
      </c>
      <c r="D2" s="66">
        <v>2624030999</v>
      </c>
      <c r="E2" s="66">
        <v>6400</v>
      </c>
      <c r="F2" s="66">
        <v>1600</v>
      </c>
      <c r="G2" s="66">
        <v>1600</v>
      </c>
      <c r="H2" s="66">
        <v>1600</v>
      </c>
      <c r="I2" s="66">
        <v>1600</v>
      </c>
      <c r="J2" t="s">
        <v>329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114</v>
      </c>
      <c r="C3" s="66" t="s">
        <v>72</v>
      </c>
      <c r="D3" s="66" t="s">
        <v>251</v>
      </c>
      <c r="E3" s="66">
        <v>5200</v>
      </c>
      <c r="F3" s="66">
        <v>1360</v>
      </c>
      <c r="G3" s="66">
        <v>1120</v>
      </c>
      <c r="H3" s="66">
        <v>1360</v>
      </c>
      <c r="I3" s="66">
        <v>1360</v>
      </c>
      <c r="J3" t="s">
        <v>329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116</v>
      </c>
      <c r="C4" s="66" t="s">
        <v>71</v>
      </c>
      <c r="D4" s="66">
        <v>4049762986</v>
      </c>
      <c r="E4" s="66">
        <v>3600</v>
      </c>
      <c r="F4" s="66">
        <v>1120</v>
      </c>
      <c r="G4" s="66">
        <v>1360</v>
      </c>
      <c r="H4" s="66">
        <v>1120</v>
      </c>
      <c r="I4" s="66"/>
      <c r="J4" t="s">
        <v>329</v>
      </c>
      <c r="K4" t="s">
        <v>375</v>
      </c>
    </row>
    <row r="5" spans="1:11" ht="15.75" thickBot="1" x14ac:dyDescent="0.3">
      <c r="A5" s="66">
        <f>_xlfn.RANK.EQ(E5,E2:E200)</f>
        <v>4</v>
      </c>
      <c r="B5" s="66" t="s">
        <v>243</v>
      </c>
      <c r="C5" s="66" t="s">
        <v>213</v>
      </c>
      <c r="D5" s="66">
        <v>1743447914</v>
      </c>
      <c r="E5" s="66">
        <v>3360</v>
      </c>
      <c r="F5" s="66"/>
      <c r="G5" s="66">
        <v>1120</v>
      </c>
      <c r="H5" s="66">
        <v>1120</v>
      </c>
      <c r="I5" s="66">
        <v>1120</v>
      </c>
      <c r="J5" t="s">
        <v>329</v>
      </c>
      <c r="K5" t="s">
        <v>375</v>
      </c>
    </row>
    <row r="6" spans="1:11" ht="15.75" thickBot="1" x14ac:dyDescent="0.3">
      <c r="A6" s="66">
        <f>_xlfn.RANK.EQ(E6,E2:E200)</f>
        <v>5</v>
      </c>
      <c r="B6" s="66" t="s">
        <v>168</v>
      </c>
      <c r="C6" s="66" t="s">
        <v>72</v>
      </c>
      <c r="D6" s="66" t="s">
        <v>248</v>
      </c>
      <c r="E6" s="66">
        <v>1120</v>
      </c>
      <c r="F6" s="66">
        <v>1120</v>
      </c>
      <c r="G6" s="66"/>
      <c r="H6" s="66"/>
      <c r="I6" s="66"/>
      <c r="J6" t="s">
        <v>329</v>
      </c>
      <c r="K6" t="s">
        <v>375</v>
      </c>
    </row>
    <row r="7" spans="1:11" ht="15.75" thickBot="1" x14ac:dyDescent="0.3">
      <c r="A7" s="66">
        <f>_xlfn.RANK.EQ(E7,E2:E200)</f>
        <v>5</v>
      </c>
      <c r="B7" s="66" t="s">
        <v>823</v>
      </c>
      <c r="C7" s="66" t="s">
        <v>79</v>
      </c>
      <c r="D7" s="66">
        <v>4136686900</v>
      </c>
      <c r="E7" s="66">
        <v>1120</v>
      </c>
      <c r="F7" s="66"/>
      <c r="G7" s="66"/>
      <c r="H7" s="66"/>
      <c r="I7" s="66">
        <v>1120</v>
      </c>
      <c r="J7" t="s">
        <v>329</v>
      </c>
      <c r="K7" t="s">
        <v>375</v>
      </c>
    </row>
    <row r="8" spans="1:11" ht="15.75" thickBot="1" x14ac:dyDescent="0.3">
      <c r="A8" s="66">
        <f>_xlfn.RANK.EQ(E8,E2:E200)</f>
        <v>7</v>
      </c>
      <c r="B8" s="66" t="s">
        <v>115</v>
      </c>
      <c r="C8" s="66" t="s">
        <v>71</v>
      </c>
      <c r="D8" s="66">
        <v>96994398900</v>
      </c>
      <c r="E8" s="66">
        <v>880</v>
      </c>
      <c r="F8" s="66">
        <v>880</v>
      </c>
      <c r="G8" s="66"/>
      <c r="H8" s="66"/>
      <c r="I8" s="66"/>
      <c r="J8" t="s">
        <v>329</v>
      </c>
      <c r="K8" t="s">
        <v>375</v>
      </c>
    </row>
    <row r="9" spans="1:11" ht="15.75" thickBot="1" x14ac:dyDescent="0.3">
      <c r="A9" s="66">
        <f>_xlfn.RANK.EQ(E9,E2:E200)</f>
        <v>7</v>
      </c>
      <c r="B9" s="66" t="s">
        <v>355</v>
      </c>
      <c r="C9" s="66" t="s">
        <v>72</v>
      </c>
      <c r="D9" s="66">
        <v>3282810</v>
      </c>
      <c r="E9" s="66">
        <v>880</v>
      </c>
      <c r="F9" s="66"/>
      <c r="G9" s="66">
        <v>880</v>
      </c>
      <c r="H9" s="66"/>
      <c r="I9" s="66"/>
      <c r="J9" t="s">
        <v>329</v>
      </c>
      <c r="K9" t="s">
        <v>375</v>
      </c>
    </row>
  </sheetData>
  <sortState ref="B2:I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" sqref="B1:I22"/>
    </sheetView>
  </sheetViews>
  <sheetFormatPr defaultRowHeight="15" x14ac:dyDescent="0.25"/>
  <cols>
    <col min="2" max="2" width="22.85546875" bestFit="1" customWidth="1"/>
    <col min="3" max="3" width="13.85546875" bestFit="1" customWidth="1"/>
    <col min="4" max="4" width="14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118</v>
      </c>
      <c r="C2" s="66" t="s">
        <v>72</v>
      </c>
      <c r="D2" s="66">
        <v>6825144</v>
      </c>
      <c r="E2" s="66">
        <v>4800</v>
      </c>
      <c r="F2" s="66">
        <v>1600</v>
      </c>
      <c r="G2" s="66">
        <v>1600</v>
      </c>
      <c r="H2" s="66">
        <v>1600</v>
      </c>
      <c r="I2" s="66"/>
      <c r="J2" t="s">
        <v>425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39</v>
      </c>
      <c r="C3" s="66" t="s">
        <v>74</v>
      </c>
      <c r="D3" s="66">
        <v>8666397993</v>
      </c>
      <c r="E3" s="66">
        <v>4240</v>
      </c>
      <c r="F3" s="66">
        <v>880</v>
      </c>
      <c r="G3" s="66">
        <v>1120</v>
      </c>
      <c r="H3" s="66">
        <v>1360</v>
      </c>
      <c r="I3" s="66">
        <v>880</v>
      </c>
      <c r="J3" t="s">
        <v>425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253</v>
      </c>
      <c r="C4" s="66" t="s">
        <v>72</v>
      </c>
      <c r="D4" s="66" t="s">
        <v>254</v>
      </c>
      <c r="E4" s="66">
        <v>3120</v>
      </c>
      <c r="F4" s="66"/>
      <c r="G4" s="66">
        <v>880</v>
      </c>
      <c r="H4" s="66">
        <v>1120</v>
      </c>
      <c r="I4" s="66">
        <v>1120</v>
      </c>
      <c r="J4" t="s">
        <v>425</v>
      </c>
      <c r="K4" t="s">
        <v>375</v>
      </c>
    </row>
    <row r="5" spans="1:11" ht="15.75" thickBot="1" x14ac:dyDescent="0.3">
      <c r="A5" s="66">
        <f>_xlfn.RANK.EQ(E5,E2:E200)</f>
        <v>4</v>
      </c>
      <c r="B5" s="66" t="s">
        <v>356</v>
      </c>
      <c r="C5" s="66" t="s">
        <v>72</v>
      </c>
      <c r="D5" s="66">
        <v>7401747</v>
      </c>
      <c r="E5" s="66">
        <v>2960</v>
      </c>
      <c r="F5" s="66"/>
      <c r="G5" s="66">
        <v>1360</v>
      </c>
      <c r="H5" s="66"/>
      <c r="I5" s="66">
        <v>1600</v>
      </c>
      <c r="J5" t="s">
        <v>425</v>
      </c>
      <c r="K5" t="s">
        <v>375</v>
      </c>
    </row>
    <row r="6" spans="1:11" ht="15.75" thickBot="1" x14ac:dyDescent="0.3">
      <c r="A6" s="66">
        <f>_xlfn.RANK.EQ(E6,E2:E200)</f>
        <v>5</v>
      </c>
      <c r="B6" s="66" t="s">
        <v>119</v>
      </c>
      <c r="C6" s="66" t="s">
        <v>71</v>
      </c>
      <c r="D6" s="66">
        <v>11013777980</v>
      </c>
      <c r="E6" s="66">
        <v>2880</v>
      </c>
      <c r="F6" s="66">
        <v>1120</v>
      </c>
      <c r="G6" s="66">
        <v>880</v>
      </c>
      <c r="H6" s="66">
        <v>880</v>
      </c>
      <c r="I6" s="66"/>
      <c r="J6" t="s">
        <v>425</v>
      </c>
      <c r="K6" t="s">
        <v>375</v>
      </c>
    </row>
    <row r="7" spans="1:11" ht="15.75" thickBot="1" x14ac:dyDescent="0.3">
      <c r="A7" s="66">
        <f>_xlfn.RANK.EQ(E7,E2:E200)</f>
        <v>6</v>
      </c>
      <c r="B7" s="66" t="s">
        <v>120</v>
      </c>
      <c r="C7" s="66" t="s">
        <v>72</v>
      </c>
      <c r="D7" s="66">
        <v>7363295</v>
      </c>
      <c r="E7" s="66">
        <v>2720</v>
      </c>
      <c r="F7" s="66">
        <v>1360</v>
      </c>
      <c r="G7" s="66"/>
      <c r="H7" s="66"/>
      <c r="I7" s="66">
        <v>1360</v>
      </c>
      <c r="J7" t="s">
        <v>425</v>
      </c>
      <c r="K7" t="s">
        <v>375</v>
      </c>
    </row>
    <row r="8" spans="1:11" ht="15.75" thickBot="1" x14ac:dyDescent="0.3">
      <c r="A8" s="66">
        <f>_xlfn.RANK.EQ(E8,E2:E200)</f>
        <v>7</v>
      </c>
      <c r="B8" s="66" t="s">
        <v>121</v>
      </c>
      <c r="C8" s="66" t="s">
        <v>79</v>
      </c>
      <c r="D8" s="66">
        <v>9832178908</v>
      </c>
      <c r="E8" s="66">
        <v>2640</v>
      </c>
      <c r="F8" s="66">
        <v>1120</v>
      </c>
      <c r="G8" s="66">
        <v>640</v>
      </c>
      <c r="H8" s="66">
        <v>880</v>
      </c>
      <c r="I8" s="66"/>
      <c r="J8" t="s">
        <v>425</v>
      </c>
      <c r="K8" t="s">
        <v>375</v>
      </c>
    </row>
    <row r="9" spans="1:11" ht="15.75" thickBot="1" x14ac:dyDescent="0.3">
      <c r="A9" s="66">
        <f>_xlfn.RANK.EQ(E9,E2:E200)</f>
        <v>8</v>
      </c>
      <c r="B9" s="66" t="s">
        <v>256</v>
      </c>
      <c r="C9" s="66" t="s">
        <v>74</v>
      </c>
      <c r="D9" s="66">
        <v>11860851932</v>
      </c>
      <c r="E9" s="66">
        <v>2160</v>
      </c>
      <c r="F9" s="66"/>
      <c r="G9" s="66">
        <v>640</v>
      </c>
      <c r="H9" s="66">
        <v>880</v>
      </c>
      <c r="I9" s="66">
        <v>640</v>
      </c>
      <c r="J9" t="s">
        <v>425</v>
      </c>
      <c r="K9" t="s">
        <v>375</v>
      </c>
    </row>
    <row r="10" spans="1:11" ht="15.75" thickBot="1" x14ac:dyDescent="0.3">
      <c r="A10" s="66">
        <f>_xlfn.RANK.EQ(E10,E2:E200)</f>
        <v>9</v>
      </c>
      <c r="B10" s="66" t="s">
        <v>255</v>
      </c>
      <c r="C10" s="66" t="s">
        <v>213</v>
      </c>
      <c r="D10" s="66">
        <v>13503396950</v>
      </c>
      <c r="E10" s="66">
        <v>1760</v>
      </c>
      <c r="F10" s="66"/>
      <c r="G10" s="66"/>
      <c r="H10" s="66">
        <v>1120</v>
      </c>
      <c r="I10" s="66">
        <v>640</v>
      </c>
      <c r="J10" t="s">
        <v>425</v>
      </c>
      <c r="K10" t="s">
        <v>375</v>
      </c>
    </row>
    <row r="11" spans="1:11" ht="15.75" thickBot="1" x14ac:dyDescent="0.3">
      <c r="A11" s="66">
        <f>_xlfn.RANK.EQ(E11,E2:E200)</f>
        <v>9</v>
      </c>
      <c r="B11" s="66" t="s">
        <v>830</v>
      </c>
      <c r="C11" s="66" t="s">
        <v>72</v>
      </c>
      <c r="D11" s="66">
        <v>6818949</v>
      </c>
      <c r="E11" s="66">
        <v>1760</v>
      </c>
      <c r="F11" s="66">
        <v>880</v>
      </c>
      <c r="G11" s="66"/>
      <c r="H11" s="66"/>
      <c r="I11" s="66">
        <v>880</v>
      </c>
      <c r="J11" t="s">
        <v>425</v>
      </c>
      <c r="K11" t="s">
        <v>375</v>
      </c>
    </row>
    <row r="12" spans="1:11" ht="15.75" thickBot="1" x14ac:dyDescent="0.3">
      <c r="A12" s="66">
        <f>_xlfn.RANK.EQ(E12,E2:E200)</f>
        <v>11</v>
      </c>
      <c r="B12" s="66" t="s">
        <v>257</v>
      </c>
      <c r="C12" s="66" t="s">
        <v>79</v>
      </c>
      <c r="D12" s="66">
        <v>8943381964</v>
      </c>
      <c r="E12" s="66">
        <v>1280</v>
      </c>
      <c r="F12" s="66"/>
      <c r="G12" s="66"/>
      <c r="H12" s="66">
        <v>640</v>
      </c>
      <c r="I12" s="66">
        <v>640</v>
      </c>
      <c r="J12" t="s">
        <v>425</v>
      </c>
      <c r="K12" t="s">
        <v>375</v>
      </c>
    </row>
    <row r="13" spans="1:11" ht="15.75" thickBot="1" x14ac:dyDescent="0.3">
      <c r="A13" s="66">
        <f>_xlfn.RANK.EQ(E13,E2:E200)</f>
        <v>12</v>
      </c>
      <c r="B13" s="66" t="s">
        <v>358</v>
      </c>
      <c r="C13" s="66" t="s">
        <v>72</v>
      </c>
      <c r="D13" s="66">
        <v>608</v>
      </c>
      <c r="E13" s="66">
        <v>1120</v>
      </c>
      <c r="F13" s="66"/>
      <c r="G13" s="66">
        <v>1120</v>
      </c>
      <c r="H13" s="66"/>
      <c r="I13" s="66"/>
      <c r="J13" t="s">
        <v>425</v>
      </c>
      <c r="K13" t="s">
        <v>375</v>
      </c>
    </row>
    <row r="14" spans="1:11" ht="15.75" thickBot="1" x14ac:dyDescent="0.3">
      <c r="A14" s="66">
        <f>_xlfn.RANK.EQ(E14,E2:E200)</f>
        <v>12</v>
      </c>
      <c r="B14" s="66" t="s">
        <v>832</v>
      </c>
      <c r="C14" s="66" t="s">
        <v>72</v>
      </c>
      <c r="D14" s="66">
        <v>6312992</v>
      </c>
      <c r="E14" s="66">
        <v>1120</v>
      </c>
      <c r="F14" s="66"/>
      <c r="G14" s="66"/>
      <c r="H14" s="66"/>
      <c r="I14" s="66">
        <v>1120</v>
      </c>
      <c r="J14" t="s">
        <v>425</v>
      </c>
      <c r="K14" t="s">
        <v>375</v>
      </c>
    </row>
    <row r="15" spans="1:11" ht="15.75" thickBot="1" x14ac:dyDescent="0.3">
      <c r="A15" s="66">
        <f>_xlfn.RANK.EQ(E15,E2:E200)</f>
        <v>14</v>
      </c>
      <c r="B15" s="66" t="s">
        <v>360</v>
      </c>
      <c r="C15" s="66" t="s">
        <v>72</v>
      </c>
      <c r="D15" s="66">
        <v>598</v>
      </c>
      <c r="E15" s="66">
        <v>880</v>
      </c>
      <c r="F15" s="66"/>
      <c r="G15" s="66">
        <v>880</v>
      </c>
      <c r="H15" s="66"/>
      <c r="I15" s="66"/>
      <c r="J15" t="s">
        <v>425</v>
      </c>
      <c r="K15" t="s">
        <v>375</v>
      </c>
    </row>
    <row r="16" spans="1:11" ht="15.75" thickBot="1" x14ac:dyDescent="0.3">
      <c r="A16" s="66">
        <f>_xlfn.RANK.EQ(E16,E2:E200)</f>
        <v>14</v>
      </c>
      <c r="B16" s="66" t="s">
        <v>357</v>
      </c>
      <c r="C16" s="66" t="s">
        <v>72</v>
      </c>
      <c r="D16" s="66">
        <v>610</v>
      </c>
      <c r="E16" s="66">
        <v>880</v>
      </c>
      <c r="F16" s="66"/>
      <c r="G16" s="66">
        <v>880</v>
      </c>
      <c r="H16" s="66"/>
      <c r="I16" s="66"/>
      <c r="J16" t="s">
        <v>425</v>
      </c>
      <c r="K16" t="s">
        <v>375</v>
      </c>
    </row>
    <row r="17" spans="1:11" ht="15.75" thickBot="1" x14ac:dyDescent="0.3">
      <c r="A17" s="66">
        <f>_xlfn.RANK.EQ(E17,E2:E200)</f>
        <v>14</v>
      </c>
      <c r="B17" s="66" t="s">
        <v>266</v>
      </c>
      <c r="C17" s="66" t="s">
        <v>74</v>
      </c>
      <c r="D17" s="66">
        <v>14169298942</v>
      </c>
      <c r="E17" s="66">
        <v>880</v>
      </c>
      <c r="F17" s="66"/>
      <c r="G17" s="66"/>
      <c r="H17" s="66">
        <v>880</v>
      </c>
      <c r="I17" s="66"/>
      <c r="J17" t="s">
        <v>425</v>
      </c>
      <c r="K17" t="s">
        <v>375</v>
      </c>
    </row>
    <row r="18" spans="1:11" ht="15.75" thickBot="1" x14ac:dyDescent="0.3">
      <c r="A18" s="66">
        <f>_xlfn.RANK.EQ(E18,E2:E200)</f>
        <v>14</v>
      </c>
      <c r="B18" s="66" t="s">
        <v>834</v>
      </c>
      <c r="C18" s="66" t="s">
        <v>72</v>
      </c>
      <c r="D18" s="66">
        <v>6647205</v>
      </c>
      <c r="E18" s="66">
        <v>880</v>
      </c>
      <c r="F18" s="66"/>
      <c r="G18" s="66"/>
      <c r="H18" s="66"/>
      <c r="I18" s="66">
        <v>880</v>
      </c>
      <c r="J18" t="s">
        <v>425</v>
      </c>
      <c r="K18" t="s">
        <v>375</v>
      </c>
    </row>
    <row r="19" spans="1:11" ht="15.75" thickBot="1" x14ac:dyDescent="0.3">
      <c r="A19" s="66">
        <f>_xlfn.RANK.EQ(E19,E2:E200)</f>
        <v>18</v>
      </c>
      <c r="B19" s="66" t="s">
        <v>359</v>
      </c>
      <c r="C19" s="66" t="s">
        <v>72</v>
      </c>
      <c r="D19" s="66">
        <v>597</v>
      </c>
      <c r="E19" s="66">
        <v>640</v>
      </c>
      <c r="F19" s="66"/>
      <c r="G19" s="66">
        <v>640</v>
      </c>
      <c r="H19" s="66"/>
      <c r="I19" s="66"/>
      <c r="J19" t="s">
        <v>425</v>
      </c>
      <c r="K19" t="s">
        <v>375</v>
      </c>
    </row>
    <row r="20" spans="1:11" ht="15.75" thickBot="1" x14ac:dyDescent="0.3">
      <c r="A20" s="66">
        <f>_xlfn.RANK.EQ(E20,E2:E200)</f>
        <v>18</v>
      </c>
      <c r="B20" s="66" t="s">
        <v>840</v>
      </c>
      <c r="C20" s="66" t="s">
        <v>77</v>
      </c>
      <c r="D20" s="66">
        <v>11114402982</v>
      </c>
      <c r="E20" s="66">
        <v>640</v>
      </c>
      <c r="F20" s="66"/>
      <c r="G20" s="66"/>
      <c r="H20" s="66"/>
      <c r="I20" s="66">
        <v>640</v>
      </c>
      <c r="J20" t="s">
        <v>425</v>
      </c>
      <c r="K20" t="s">
        <v>375</v>
      </c>
    </row>
    <row r="21" spans="1:11" ht="15.75" thickBot="1" x14ac:dyDescent="0.3">
      <c r="A21" s="66">
        <f>_xlfn.RANK.EQ(E21,E2:E200)</f>
        <v>18</v>
      </c>
      <c r="B21" s="66" t="s">
        <v>867</v>
      </c>
      <c r="C21" s="66" t="s">
        <v>865</v>
      </c>
      <c r="D21" s="66">
        <v>10806743905</v>
      </c>
      <c r="E21" s="66">
        <v>640</v>
      </c>
      <c r="F21" s="66"/>
      <c r="G21" s="66"/>
      <c r="H21" s="66"/>
      <c r="I21" s="66">
        <v>640</v>
      </c>
      <c r="J21" t="s">
        <v>425</v>
      </c>
      <c r="K21" t="s">
        <v>375</v>
      </c>
    </row>
    <row r="22" spans="1:11" ht="15.75" thickBot="1" x14ac:dyDescent="0.3">
      <c r="A22" s="66">
        <f>_xlfn.RANK.EQ(E22,E2:E200)</f>
        <v>18</v>
      </c>
      <c r="B22" s="66" t="s">
        <v>868</v>
      </c>
      <c r="C22" s="66" t="s">
        <v>77</v>
      </c>
      <c r="D22" s="66">
        <v>10177475986</v>
      </c>
      <c r="E22" s="66">
        <v>640</v>
      </c>
      <c r="F22" s="66"/>
      <c r="G22" s="66"/>
      <c r="H22" s="66"/>
      <c r="I22" s="66">
        <v>640</v>
      </c>
      <c r="J22" t="s">
        <v>425</v>
      </c>
      <c r="K22" t="s">
        <v>375</v>
      </c>
    </row>
  </sheetData>
  <sortState ref="B2:I2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1" sqref="B1:I27"/>
    </sheetView>
  </sheetViews>
  <sheetFormatPr defaultRowHeight="15" x14ac:dyDescent="0.25"/>
  <cols>
    <col min="2" max="2" width="41.28515625" bestFit="1" customWidth="1"/>
    <col min="3" max="3" width="6.7109375" bestFit="1" customWidth="1"/>
    <col min="4" max="4" width="12.710937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259</v>
      </c>
      <c r="C2" s="66" t="s">
        <v>74</v>
      </c>
      <c r="D2" s="66">
        <v>11907818910</v>
      </c>
      <c r="E2" s="66">
        <v>6400</v>
      </c>
      <c r="F2" s="66">
        <v>1600</v>
      </c>
      <c r="G2" s="66">
        <v>1600</v>
      </c>
      <c r="H2" s="66">
        <v>1600</v>
      </c>
      <c r="I2" s="66">
        <v>1600</v>
      </c>
      <c r="J2" t="s">
        <v>426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45</v>
      </c>
      <c r="C3" s="66" t="s">
        <v>79</v>
      </c>
      <c r="D3" s="66">
        <v>9832209994</v>
      </c>
      <c r="E3" s="66">
        <v>4720</v>
      </c>
      <c r="F3" s="66">
        <v>880</v>
      </c>
      <c r="G3" s="66">
        <v>1120</v>
      </c>
      <c r="H3" s="66">
        <v>1360</v>
      </c>
      <c r="I3" s="66">
        <v>1360</v>
      </c>
      <c r="J3" t="s">
        <v>426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124</v>
      </c>
      <c r="C4" s="66" t="s">
        <v>74</v>
      </c>
      <c r="D4" s="66">
        <v>10699885965</v>
      </c>
      <c r="E4" s="66">
        <v>3840</v>
      </c>
      <c r="F4" s="66">
        <v>1360</v>
      </c>
      <c r="G4" s="66">
        <v>1360</v>
      </c>
      <c r="H4" s="66"/>
      <c r="I4" s="66">
        <v>1120</v>
      </c>
      <c r="J4" t="s">
        <v>426</v>
      </c>
      <c r="K4" t="s">
        <v>375</v>
      </c>
    </row>
    <row r="5" spans="1:11" ht="15.75" thickBot="1" x14ac:dyDescent="0.3">
      <c r="A5" s="66">
        <f>_xlfn.RANK.EQ(E5,E2:E200)</f>
        <v>4</v>
      </c>
      <c r="B5" s="66" t="s">
        <v>125</v>
      </c>
      <c r="C5" s="66" t="s">
        <v>72</v>
      </c>
      <c r="D5" s="66">
        <v>6800142</v>
      </c>
      <c r="E5" s="66">
        <v>3520</v>
      </c>
      <c r="F5" s="66">
        <v>1120</v>
      </c>
      <c r="G5" s="66">
        <v>880</v>
      </c>
      <c r="H5" s="66">
        <v>640</v>
      </c>
      <c r="I5" s="66">
        <v>880</v>
      </c>
      <c r="J5" t="s">
        <v>426</v>
      </c>
      <c r="K5" t="s">
        <v>375</v>
      </c>
    </row>
    <row r="6" spans="1:11" ht="15.75" thickBot="1" x14ac:dyDescent="0.3">
      <c r="A6" s="66">
        <f>_xlfn.RANK.EQ(E6,E2:E200)</f>
        <v>5</v>
      </c>
      <c r="B6" s="66" t="s">
        <v>258</v>
      </c>
      <c r="C6" s="66" t="s">
        <v>74</v>
      </c>
      <c r="D6" s="66">
        <v>117766023</v>
      </c>
      <c r="E6" s="66">
        <v>3280</v>
      </c>
      <c r="F6" s="66">
        <v>1120</v>
      </c>
      <c r="G6" s="66">
        <v>640</v>
      </c>
      <c r="H6" s="66">
        <v>640</v>
      </c>
      <c r="I6" s="66">
        <v>880</v>
      </c>
      <c r="J6" t="s">
        <v>426</v>
      </c>
      <c r="K6" t="s">
        <v>375</v>
      </c>
    </row>
    <row r="7" spans="1:11" ht="15.75" thickBot="1" x14ac:dyDescent="0.3">
      <c r="A7" s="66">
        <f>_xlfn.RANK.EQ(E7,E2:E200)</f>
        <v>5</v>
      </c>
      <c r="B7" s="66" t="s">
        <v>127</v>
      </c>
      <c r="C7" s="66" t="s">
        <v>74</v>
      </c>
      <c r="D7" s="66">
        <v>12789492913</v>
      </c>
      <c r="E7" s="66">
        <v>3280</v>
      </c>
      <c r="F7" s="66">
        <v>640</v>
      </c>
      <c r="G7" s="66">
        <v>1120</v>
      </c>
      <c r="H7" s="66">
        <v>640</v>
      </c>
      <c r="I7" s="66">
        <v>880</v>
      </c>
      <c r="J7" t="s">
        <v>426</v>
      </c>
      <c r="K7" t="s">
        <v>375</v>
      </c>
    </row>
    <row r="8" spans="1:11" ht="15.75" thickBot="1" x14ac:dyDescent="0.3">
      <c r="A8" s="66">
        <f>_xlfn.RANK.EQ(E8,E2:E200)</f>
        <v>7</v>
      </c>
      <c r="B8" s="66" t="s">
        <v>133</v>
      </c>
      <c r="C8" s="66" t="s">
        <v>72</v>
      </c>
      <c r="D8" s="66">
        <v>6805801</v>
      </c>
      <c r="E8" s="66">
        <v>3040</v>
      </c>
      <c r="F8" s="66">
        <v>640</v>
      </c>
      <c r="G8" s="66">
        <v>640</v>
      </c>
      <c r="H8" s="66">
        <v>1120</v>
      </c>
      <c r="I8" s="66">
        <v>640</v>
      </c>
      <c r="J8" t="s">
        <v>426</v>
      </c>
      <c r="K8" t="s">
        <v>375</v>
      </c>
    </row>
    <row r="9" spans="1:11" ht="15.75" thickBot="1" x14ac:dyDescent="0.3">
      <c r="A9" s="66">
        <f>_xlfn.RANK.EQ(E9,E2:E200)</f>
        <v>8</v>
      </c>
      <c r="B9" s="66" t="s">
        <v>134</v>
      </c>
      <c r="C9" s="66" t="s">
        <v>71</v>
      </c>
      <c r="D9" s="66">
        <v>11202024939</v>
      </c>
      <c r="E9" s="66">
        <v>2800</v>
      </c>
      <c r="F9" s="66">
        <v>880</v>
      </c>
      <c r="G9" s="66">
        <v>640</v>
      </c>
      <c r="H9" s="66">
        <v>640</v>
      </c>
      <c r="I9" s="66">
        <v>640</v>
      </c>
      <c r="J9" t="s">
        <v>426</v>
      </c>
      <c r="K9" t="s">
        <v>375</v>
      </c>
    </row>
    <row r="10" spans="1:11" ht="15.75" thickBot="1" x14ac:dyDescent="0.3">
      <c r="A10" s="66">
        <f>_xlfn.RANK.EQ(E10,E2:E200)</f>
        <v>8</v>
      </c>
      <c r="B10" s="66" t="s">
        <v>126</v>
      </c>
      <c r="C10" s="66" t="s">
        <v>72</v>
      </c>
      <c r="D10" s="66" t="s">
        <v>264</v>
      </c>
      <c r="E10" s="66">
        <v>2800</v>
      </c>
      <c r="F10" s="66">
        <v>640</v>
      </c>
      <c r="G10" s="66">
        <v>640</v>
      </c>
      <c r="H10" s="66">
        <v>880</v>
      </c>
      <c r="I10" s="66">
        <v>640</v>
      </c>
      <c r="J10" t="s">
        <v>426</v>
      </c>
      <c r="K10" t="s">
        <v>375</v>
      </c>
    </row>
    <row r="11" spans="1:11" ht="15.75" thickBot="1" x14ac:dyDescent="0.3">
      <c r="A11" s="66">
        <f>_xlfn.RANK.EQ(E11,E2:E200)</f>
        <v>10</v>
      </c>
      <c r="B11" s="66" t="s">
        <v>261</v>
      </c>
      <c r="C11" s="66" t="s">
        <v>72</v>
      </c>
      <c r="D11" s="66">
        <v>6612593</v>
      </c>
      <c r="E11" s="66">
        <v>2640</v>
      </c>
      <c r="F11" s="66"/>
      <c r="G11" s="66">
        <v>880</v>
      </c>
      <c r="H11" s="66">
        <v>880</v>
      </c>
      <c r="I11" s="66">
        <v>880</v>
      </c>
      <c r="J11" t="s">
        <v>426</v>
      </c>
      <c r="K11" t="s">
        <v>375</v>
      </c>
    </row>
    <row r="12" spans="1:11" ht="15.75" thickBot="1" x14ac:dyDescent="0.3">
      <c r="A12" s="66">
        <f>_xlfn.RANK.EQ(E12,E2:E200)</f>
        <v>11</v>
      </c>
      <c r="B12" s="66" t="s">
        <v>174</v>
      </c>
      <c r="C12" s="66" t="s">
        <v>79</v>
      </c>
      <c r="D12" s="66">
        <v>8892889923</v>
      </c>
      <c r="E12" s="66">
        <v>2560</v>
      </c>
      <c r="F12" s="66">
        <v>640</v>
      </c>
      <c r="G12" s="66">
        <v>640</v>
      </c>
      <c r="H12" s="66">
        <v>880</v>
      </c>
      <c r="I12" s="66">
        <v>400</v>
      </c>
      <c r="J12" t="s">
        <v>426</v>
      </c>
      <c r="K12" t="s">
        <v>375</v>
      </c>
    </row>
    <row r="13" spans="1:11" ht="15.75" thickBot="1" x14ac:dyDescent="0.3">
      <c r="A13" s="66">
        <f>_xlfn.RANK.EQ(E13,E2:E200)</f>
        <v>12</v>
      </c>
      <c r="B13" s="66" t="s">
        <v>294</v>
      </c>
      <c r="C13" s="66" t="s">
        <v>77</v>
      </c>
      <c r="D13" s="66">
        <v>7491597904</v>
      </c>
      <c r="E13" s="66">
        <v>2000</v>
      </c>
      <c r="F13" s="66">
        <v>880</v>
      </c>
      <c r="G13" s="66"/>
      <c r="H13" s="66">
        <v>1120</v>
      </c>
      <c r="I13" s="66"/>
      <c r="J13" t="s">
        <v>426</v>
      </c>
      <c r="K13" t="s">
        <v>375</v>
      </c>
    </row>
    <row r="14" spans="1:11" ht="15.75" thickBot="1" x14ac:dyDescent="0.3">
      <c r="A14" s="66">
        <f>_xlfn.RANK.EQ(E14,E2:E200)</f>
        <v>13</v>
      </c>
      <c r="B14" s="66" t="s">
        <v>361</v>
      </c>
      <c r="C14" s="66" t="s">
        <v>79</v>
      </c>
      <c r="D14" s="66">
        <v>11339440946</v>
      </c>
      <c r="E14" s="66">
        <v>1920</v>
      </c>
      <c r="F14" s="66"/>
      <c r="G14" s="66">
        <v>640</v>
      </c>
      <c r="H14" s="66">
        <v>880</v>
      </c>
      <c r="I14" s="66">
        <v>400</v>
      </c>
      <c r="J14" t="s">
        <v>426</v>
      </c>
      <c r="K14" t="s">
        <v>375</v>
      </c>
    </row>
    <row r="15" spans="1:11" ht="15.75" thickBot="1" x14ac:dyDescent="0.3">
      <c r="A15" s="66">
        <f>_xlfn.RANK.EQ(E15,E2:E200)</f>
        <v>14</v>
      </c>
      <c r="B15" s="66" t="s">
        <v>130</v>
      </c>
      <c r="C15" s="66" t="s">
        <v>77</v>
      </c>
      <c r="D15" s="66">
        <v>577</v>
      </c>
      <c r="E15" s="66">
        <v>1520</v>
      </c>
      <c r="F15" s="66">
        <v>640</v>
      </c>
      <c r="G15" s="66">
        <v>880</v>
      </c>
      <c r="H15" s="66"/>
      <c r="I15" s="66"/>
      <c r="J15" t="s">
        <v>426</v>
      </c>
      <c r="K15" t="s">
        <v>375</v>
      </c>
    </row>
    <row r="16" spans="1:11" ht="15.75" thickBot="1" x14ac:dyDescent="0.3">
      <c r="A16" s="66">
        <f>_xlfn.RANK.EQ(E16,E2:E200)</f>
        <v>14</v>
      </c>
      <c r="B16" s="66" t="s">
        <v>302</v>
      </c>
      <c r="C16" s="66" t="s">
        <v>213</v>
      </c>
      <c r="D16" s="66">
        <v>80001427911</v>
      </c>
      <c r="E16" s="66">
        <v>1520</v>
      </c>
      <c r="F16" s="66"/>
      <c r="G16" s="66">
        <v>880</v>
      </c>
      <c r="H16" s="66">
        <v>640</v>
      </c>
      <c r="I16" s="66"/>
      <c r="J16" t="s">
        <v>426</v>
      </c>
      <c r="K16" t="s">
        <v>375</v>
      </c>
    </row>
    <row r="17" spans="1:11" ht="15.75" thickBot="1" x14ac:dyDescent="0.3">
      <c r="A17" s="66">
        <f>_xlfn.RANK.EQ(E17,E2:E200)</f>
        <v>16</v>
      </c>
      <c r="B17" s="66" t="s">
        <v>131</v>
      </c>
      <c r="C17" s="66" t="s">
        <v>72</v>
      </c>
      <c r="D17" s="66">
        <v>417</v>
      </c>
      <c r="E17" s="66">
        <v>1280</v>
      </c>
      <c r="F17" s="66">
        <v>640</v>
      </c>
      <c r="G17" s="66">
        <v>640</v>
      </c>
      <c r="H17" s="66"/>
      <c r="I17" s="66"/>
      <c r="J17" t="s">
        <v>426</v>
      </c>
      <c r="K17" t="s">
        <v>375</v>
      </c>
    </row>
    <row r="18" spans="1:11" ht="15.75" thickBot="1" x14ac:dyDescent="0.3">
      <c r="A18" s="66">
        <f>_xlfn.RANK.EQ(E18,E2:E200)</f>
        <v>16</v>
      </c>
      <c r="B18" s="66" t="s">
        <v>128</v>
      </c>
      <c r="C18" s="66" t="s">
        <v>79</v>
      </c>
      <c r="D18" s="66">
        <v>10834007975</v>
      </c>
      <c r="E18" s="66">
        <v>1280</v>
      </c>
      <c r="F18" s="66">
        <v>640</v>
      </c>
      <c r="G18" s="66"/>
      <c r="H18" s="66"/>
      <c r="I18" s="66">
        <v>640</v>
      </c>
      <c r="J18" t="s">
        <v>426</v>
      </c>
      <c r="K18" t="s">
        <v>375</v>
      </c>
    </row>
    <row r="19" spans="1:11" ht="15.75" thickBot="1" x14ac:dyDescent="0.3">
      <c r="A19" s="66">
        <f>_xlfn.RANK.EQ(E19,E2:E200)</f>
        <v>18</v>
      </c>
      <c r="B19" s="66" t="s">
        <v>837</v>
      </c>
      <c r="C19" s="66" t="s">
        <v>77</v>
      </c>
      <c r="D19" s="66">
        <v>10139357998</v>
      </c>
      <c r="E19" s="66">
        <v>1120</v>
      </c>
      <c r="F19" s="66"/>
      <c r="G19" s="66"/>
      <c r="H19" s="66"/>
      <c r="I19" s="66">
        <v>1120</v>
      </c>
      <c r="J19" t="s">
        <v>426</v>
      </c>
      <c r="K19" t="s">
        <v>375</v>
      </c>
    </row>
    <row r="20" spans="1:11" ht="15.75" thickBot="1" x14ac:dyDescent="0.3">
      <c r="A20" s="66">
        <f>_xlfn.RANK.EQ(E20,E2:E200)</f>
        <v>19</v>
      </c>
      <c r="B20" s="66" t="s">
        <v>265</v>
      </c>
      <c r="C20" s="66" t="s">
        <v>213</v>
      </c>
      <c r="D20" s="66">
        <v>1408736942</v>
      </c>
      <c r="E20" s="66">
        <v>1040</v>
      </c>
      <c r="F20" s="66"/>
      <c r="G20" s="66">
        <v>400</v>
      </c>
      <c r="H20" s="66">
        <v>640</v>
      </c>
      <c r="I20" s="66"/>
      <c r="J20" t="s">
        <v>426</v>
      </c>
      <c r="K20" t="s">
        <v>375</v>
      </c>
    </row>
    <row r="21" spans="1:11" ht="15.75" thickBot="1" x14ac:dyDescent="0.3">
      <c r="A21" s="66">
        <f>_xlfn.RANK.EQ(E21,E2:E200)</f>
        <v>20</v>
      </c>
      <c r="B21" s="66" t="s">
        <v>132</v>
      </c>
      <c r="C21" s="66" t="s">
        <v>72</v>
      </c>
      <c r="D21" s="66">
        <v>478</v>
      </c>
      <c r="E21" s="66">
        <v>880</v>
      </c>
      <c r="F21" s="66">
        <v>880</v>
      </c>
      <c r="G21" s="66"/>
      <c r="H21" s="66"/>
      <c r="I21" s="66"/>
      <c r="J21" t="s">
        <v>426</v>
      </c>
      <c r="K21" t="s">
        <v>375</v>
      </c>
    </row>
    <row r="22" spans="1:11" ht="15.75" thickBot="1" x14ac:dyDescent="0.3">
      <c r="A22" s="66">
        <f>_xlfn.RANK.EQ(E22,E2:E200)</f>
        <v>21</v>
      </c>
      <c r="B22" s="66" t="s">
        <v>373</v>
      </c>
      <c r="C22" s="66" t="s">
        <v>72</v>
      </c>
      <c r="D22" s="66">
        <v>567</v>
      </c>
      <c r="E22" s="66">
        <v>640</v>
      </c>
      <c r="F22" s="66"/>
      <c r="G22" s="66">
        <v>640</v>
      </c>
      <c r="H22" s="66"/>
      <c r="I22" s="66"/>
      <c r="J22" t="s">
        <v>426</v>
      </c>
      <c r="K22" t="s">
        <v>375</v>
      </c>
    </row>
    <row r="23" spans="1:11" ht="15.75" thickBot="1" x14ac:dyDescent="0.3">
      <c r="A23" s="66">
        <f>_xlfn.RANK.EQ(E23,E2:E200)</f>
        <v>21</v>
      </c>
      <c r="B23" s="66" t="s">
        <v>263</v>
      </c>
      <c r="C23" s="66" t="s">
        <v>79</v>
      </c>
      <c r="D23" s="66">
        <v>28032007</v>
      </c>
      <c r="E23" s="66">
        <v>640</v>
      </c>
      <c r="F23" s="66"/>
      <c r="G23" s="66"/>
      <c r="H23" s="66">
        <v>640</v>
      </c>
      <c r="I23" s="66"/>
      <c r="J23" t="s">
        <v>426</v>
      </c>
      <c r="K23" t="s">
        <v>375</v>
      </c>
    </row>
    <row r="24" spans="1:11" ht="15.75" thickBot="1" x14ac:dyDescent="0.3">
      <c r="A24" s="66">
        <f>_xlfn.RANK.EQ(E24,E2:E200)</f>
        <v>21</v>
      </c>
      <c r="B24" s="66" t="s">
        <v>263</v>
      </c>
      <c r="C24" s="66" t="s">
        <v>79</v>
      </c>
      <c r="D24" s="66">
        <v>7783664997</v>
      </c>
      <c r="E24" s="66">
        <v>640</v>
      </c>
      <c r="F24" s="66"/>
      <c r="G24" s="66"/>
      <c r="H24" s="66"/>
      <c r="I24" s="66">
        <v>640</v>
      </c>
      <c r="J24" t="s">
        <v>426</v>
      </c>
      <c r="K24" t="s">
        <v>375</v>
      </c>
    </row>
    <row r="25" spans="1:11" ht="15.75" thickBot="1" x14ac:dyDescent="0.3">
      <c r="A25" s="66">
        <f>_xlfn.RANK.EQ(E25,E2:E200)</f>
        <v>21</v>
      </c>
      <c r="B25" s="66" t="s">
        <v>841</v>
      </c>
      <c r="C25" s="66" t="s">
        <v>77</v>
      </c>
      <c r="D25" s="66">
        <v>11954505914</v>
      </c>
      <c r="E25" s="66">
        <v>640</v>
      </c>
      <c r="F25" s="66"/>
      <c r="G25" s="66"/>
      <c r="H25" s="66"/>
      <c r="I25" s="66">
        <v>640</v>
      </c>
      <c r="J25" t="s">
        <v>426</v>
      </c>
      <c r="K25" t="s">
        <v>375</v>
      </c>
    </row>
    <row r="26" spans="1:11" ht="15.75" thickBot="1" x14ac:dyDescent="0.3">
      <c r="A26" s="66">
        <f>_xlfn.RANK.EQ(E26,E2:E200)</f>
        <v>21</v>
      </c>
      <c r="B26" s="66" t="s">
        <v>836</v>
      </c>
      <c r="C26" s="66" t="s">
        <v>77</v>
      </c>
      <c r="D26" s="66">
        <v>5988922</v>
      </c>
      <c r="E26" s="66">
        <v>640</v>
      </c>
      <c r="F26" s="66"/>
      <c r="G26" s="66"/>
      <c r="H26" s="66"/>
      <c r="I26" s="66">
        <v>640</v>
      </c>
      <c r="J26" t="s">
        <v>426</v>
      </c>
      <c r="K26" t="s">
        <v>375</v>
      </c>
    </row>
    <row r="27" spans="1:11" ht="15.75" thickBot="1" x14ac:dyDescent="0.3">
      <c r="A27" s="66">
        <f>_xlfn.RANK.EQ(E27,E2:E200)</f>
        <v>21</v>
      </c>
      <c r="B27" s="66" t="s">
        <v>839</v>
      </c>
      <c r="C27" s="66" t="s">
        <v>79</v>
      </c>
      <c r="D27" s="66">
        <v>9231509942</v>
      </c>
      <c r="E27" s="66">
        <v>640</v>
      </c>
      <c r="F27" s="66"/>
      <c r="G27" s="66"/>
      <c r="H27" s="66"/>
      <c r="I27" s="66">
        <v>640</v>
      </c>
      <c r="J27" t="s">
        <v>426</v>
      </c>
      <c r="K27" t="s">
        <v>375</v>
      </c>
    </row>
  </sheetData>
  <sortState ref="B2:I2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15" sqref="J15"/>
    </sheetView>
  </sheetViews>
  <sheetFormatPr defaultRowHeight="15" x14ac:dyDescent="0.25"/>
  <cols>
    <col min="2" max="2" width="27.85546875" bestFit="1" customWidth="1"/>
    <col min="3" max="3" width="13.85546875" bestFit="1" customWidth="1"/>
    <col min="4" max="4" width="14" bestFit="1" customWidth="1"/>
  </cols>
  <sheetData>
    <row r="1" spans="1:12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2" ht="15.75" thickBot="1" x14ac:dyDescent="0.3">
      <c r="A2" s="66">
        <f>_xlfn.RANK.EQ(E2,E2:E198)</f>
        <v>1</v>
      </c>
      <c r="B2" s="66" t="s">
        <v>12</v>
      </c>
      <c r="C2" s="66" t="s">
        <v>71</v>
      </c>
      <c r="D2" s="66">
        <v>10926591967</v>
      </c>
      <c r="E2" s="66">
        <v>6400</v>
      </c>
      <c r="F2" s="66">
        <v>1600</v>
      </c>
      <c r="G2" s="66">
        <v>1600</v>
      </c>
      <c r="H2" s="66">
        <v>1600</v>
      </c>
      <c r="I2" s="66">
        <v>1600</v>
      </c>
      <c r="J2" t="s">
        <v>427</v>
      </c>
      <c r="K2" t="s">
        <v>375</v>
      </c>
    </row>
    <row r="3" spans="1:12" ht="15.75" thickBot="1" x14ac:dyDescent="0.3">
      <c r="A3" s="66">
        <f>_xlfn.RANK.EQ(E3,E2:E198)</f>
        <v>2</v>
      </c>
      <c r="B3" s="66" t="s">
        <v>15</v>
      </c>
      <c r="C3" s="66" t="s">
        <v>71</v>
      </c>
      <c r="D3" s="66">
        <v>7858487973</v>
      </c>
      <c r="E3" s="66">
        <v>4720</v>
      </c>
      <c r="F3" s="66">
        <v>1360</v>
      </c>
      <c r="G3" s="66">
        <v>1120</v>
      </c>
      <c r="H3" s="66">
        <v>1120</v>
      </c>
      <c r="I3" s="66">
        <v>1120</v>
      </c>
      <c r="J3" t="s">
        <v>427</v>
      </c>
      <c r="K3" t="s">
        <v>375</v>
      </c>
    </row>
    <row r="4" spans="1:12" ht="15.75" thickBot="1" x14ac:dyDescent="0.3">
      <c r="A4" s="66">
        <f>_xlfn.RANK.EQ(E4,E2:E198)</f>
        <v>2</v>
      </c>
      <c r="B4" s="66" t="s">
        <v>14</v>
      </c>
      <c r="C4" s="66" t="s">
        <v>79</v>
      </c>
      <c r="D4" s="66">
        <v>9075246994</v>
      </c>
      <c r="E4" s="66">
        <v>4720</v>
      </c>
      <c r="F4" s="66">
        <v>1120</v>
      </c>
      <c r="G4" s="66">
        <v>880</v>
      </c>
      <c r="H4" s="66">
        <v>1360</v>
      </c>
      <c r="I4" s="66">
        <v>1360</v>
      </c>
      <c r="J4" t="s">
        <v>427</v>
      </c>
      <c r="K4" t="s">
        <v>375</v>
      </c>
    </row>
    <row r="5" spans="1:12" ht="15.75" thickBot="1" x14ac:dyDescent="0.3">
      <c r="A5" s="66">
        <f>_xlfn.RANK.EQ(E5,E2:E198)</f>
        <v>4</v>
      </c>
      <c r="B5" s="66" t="s">
        <v>13</v>
      </c>
      <c r="C5" s="66" t="s">
        <v>72</v>
      </c>
      <c r="D5" s="66">
        <v>6152040</v>
      </c>
      <c r="E5" s="66">
        <v>4480</v>
      </c>
      <c r="F5" s="66">
        <v>1120</v>
      </c>
      <c r="G5" s="66">
        <v>1360</v>
      </c>
      <c r="H5" s="66">
        <v>880</v>
      </c>
      <c r="I5" s="66">
        <v>1120</v>
      </c>
      <c r="J5" t="s">
        <v>427</v>
      </c>
      <c r="K5" t="s">
        <v>375</v>
      </c>
    </row>
    <row r="6" spans="1:12" ht="15.75" thickBot="1" x14ac:dyDescent="0.3">
      <c r="A6" s="66">
        <f>_xlfn.RANK.EQ(E6,E2:E198)</f>
        <v>5</v>
      </c>
      <c r="B6" s="66" t="s">
        <v>53</v>
      </c>
      <c r="C6" s="66" t="s">
        <v>79</v>
      </c>
      <c r="D6" s="66">
        <v>11361960990</v>
      </c>
      <c r="E6" s="66">
        <v>3520</v>
      </c>
      <c r="F6" s="66">
        <v>880</v>
      </c>
      <c r="G6" s="66">
        <v>1120</v>
      </c>
      <c r="H6" s="66">
        <v>640</v>
      </c>
      <c r="I6" s="66">
        <v>880</v>
      </c>
      <c r="J6" t="s">
        <v>427</v>
      </c>
      <c r="K6" t="s">
        <v>375</v>
      </c>
    </row>
    <row r="7" spans="1:12" ht="15.75" thickBot="1" x14ac:dyDescent="0.3">
      <c r="A7" s="66">
        <f>_xlfn.RANK.EQ(E7,E2:E198)</f>
        <v>5</v>
      </c>
      <c r="B7" s="111" t="s">
        <v>268</v>
      </c>
      <c r="C7" s="66" t="s">
        <v>74</v>
      </c>
      <c r="D7" s="66">
        <v>11580849946</v>
      </c>
      <c r="E7" s="66">
        <v>3520</v>
      </c>
      <c r="F7" s="66">
        <v>880</v>
      </c>
      <c r="G7" s="66">
        <v>880</v>
      </c>
      <c r="H7" s="66">
        <v>1120</v>
      </c>
      <c r="I7" s="66">
        <v>640</v>
      </c>
      <c r="J7" s="26" t="s">
        <v>427</v>
      </c>
      <c r="K7" s="26" t="s">
        <v>375</v>
      </c>
      <c r="L7" s="26"/>
    </row>
    <row r="8" spans="1:12" ht="15.75" thickBot="1" x14ac:dyDescent="0.3">
      <c r="A8" s="66">
        <f>_xlfn.RANK.EQ(E8,E2:E198)</f>
        <v>7</v>
      </c>
      <c r="B8" s="66" t="s">
        <v>136</v>
      </c>
      <c r="C8" s="66" t="s">
        <v>71</v>
      </c>
      <c r="D8" s="66">
        <v>11571293906</v>
      </c>
      <c r="E8" s="66">
        <v>2400</v>
      </c>
      <c r="F8" s="66">
        <v>880</v>
      </c>
      <c r="G8" s="66">
        <v>640</v>
      </c>
      <c r="H8" s="66"/>
      <c r="I8" s="66">
        <v>880</v>
      </c>
      <c r="J8" t="s">
        <v>427</v>
      </c>
      <c r="K8" t="s">
        <v>375</v>
      </c>
    </row>
    <row r="9" spans="1:12" ht="15.75" thickBot="1" x14ac:dyDescent="0.3">
      <c r="A9" s="66">
        <v>8</v>
      </c>
      <c r="B9" s="111" t="s">
        <v>269</v>
      </c>
      <c r="C9" s="111" t="s">
        <v>74</v>
      </c>
      <c r="D9" s="111">
        <v>7377263950</v>
      </c>
      <c r="E9" s="66">
        <v>1760</v>
      </c>
      <c r="F9" s="66"/>
      <c r="G9" s="66"/>
      <c r="H9" s="66">
        <v>880</v>
      </c>
      <c r="I9" s="66">
        <v>880</v>
      </c>
      <c r="J9" t="s">
        <v>427</v>
      </c>
      <c r="K9" t="s">
        <v>375</v>
      </c>
    </row>
    <row r="10" spans="1:12" ht="15.75" thickBot="1" x14ac:dyDescent="0.3">
      <c r="A10" s="66">
        <f>_xlfn.RANK.EQ(E10,E2:E198)</f>
        <v>10</v>
      </c>
      <c r="B10" s="66" t="s">
        <v>272</v>
      </c>
      <c r="C10" s="66" t="s">
        <v>213</v>
      </c>
      <c r="D10" s="66">
        <v>6761406</v>
      </c>
      <c r="E10" s="66">
        <v>1520</v>
      </c>
      <c r="F10" s="66"/>
      <c r="G10" s="66">
        <v>640</v>
      </c>
      <c r="H10" s="66">
        <v>880</v>
      </c>
      <c r="I10" s="66"/>
      <c r="J10" t="s">
        <v>427</v>
      </c>
      <c r="K10" t="s">
        <v>375</v>
      </c>
    </row>
    <row r="11" spans="1:12" ht="15.75" thickBot="1" x14ac:dyDescent="0.3">
      <c r="A11" s="66">
        <f>_xlfn.RANK.EQ(E11,E2:E198)</f>
        <v>11</v>
      </c>
      <c r="B11" s="66" t="s">
        <v>179</v>
      </c>
      <c r="C11" s="66" t="s">
        <v>79</v>
      </c>
      <c r="D11" s="66">
        <v>473</v>
      </c>
      <c r="E11" s="66">
        <v>1280</v>
      </c>
      <c r="F11" s="66">
        <v>640</v>
      </c>
      <c r="G11" s="66">
        <v>640</v>
      </c>
      <c r="H11" s="66"/>
      <c r="I11" s="66"/>
      <c r="J11" t="s">
        <v>427</v>
      </c>
      <c r="K11" t="s">
        <v>375</v>
      </c>
    </row>
    <row r="12" spans="1:12" ht="15.75" thickBot="1" x14ac:dyDescent="0.3">
      <c r="A12" s="66">
        <f>_xlfn.RANK.EQ(E12,E2:E198)</f>
        <v>11</v>
      </c>
      <c r="B12" s="66" t="s">
        <v>144</v>
      </c>
      <c r="C12" s="66" t="s">
        <v>77</v>
      </c>
      <c r="D12" s="66">
        <v>9017989066</v>
      </c>
      <c r="E12" s="66">
        <v>1280</v>
      </c>
      <c r="F12" s="66">
        <v>640</v>
      </c>
      <c r="G12" s="66">
        <v>640</v>
      </c>
      <c r="H12" s="66"/>
      <c r="I12" s="66"/>
      <c r="J12" t="s">
        <v>427</v>
      </c>
      <c r="K12" t="s">
        <v>375</v>
      </c>
    </row>
    <row r="13" spans="1:12" ht="15.75" thickBot="1" x14ac:dyDescent="0.3">
      <c r="A13" s="66">
        <f>_xlfn.RANK.EQ(E13,E2:E198)</f>
        <v>13</v>
      </c>
      <c r="B13" s="66" t="s">
        <v>146</v>
      </c>
      <c r="C13" s="66" t="s">
        <v>79</v>
      </c>
      <c r="D13" s="66">
        <v>599</v>
      </c>
      <c r="E13" s="66">
        <v>880</v>
      </c>
      <c r="F13" s="66">
        <v>880</v>
      </c>
      <c r="G13" s="66"/>
      <c r="H13" s="66"/>
      <c r="I13" s="66"/>
      <c r="J13" t="s">
        <v>427</v>
      </c>
      <c r="K13" t="s">
        <v>375</v>
      </c>
    </row>
    <row r="14" spans="1:12" ht="15.75" thickBot="1" x14ac:dyDescent="0.3">
      <c r="A14" s="66">
        <f>_xlfn.RANK.EQ(E14,E2:E198)</f>
        <v>13</v>
      </c>
      <c r="B14" s="66" t="s">
        <v>138</v>
      </c>
      <c r="C14" s="66" t="s">
        <v>77</v>
      </c>
      <c r="D14" s="66">
        <v>12288296917</v>
      </c>
      <c r="E14" s="66">
        <v>880</v>
      </c>
      <c r="F14" s="66"/>
      <c r="G14" s="66">
        <v>880</v>
      </c>
      <c r="H14" s="66"/>
      <c r="I14" s="66"/>
      <c r="J14" t="s">
        <v>427</v>
      </c>
      <c r="K14" t="s">
        <v>375</v>
      </c>
    </row>
    <row r="15" spans="1:12" ht="15.75" thickBot="1" x14ac:dyDescent="0.3">
      <c r="A15" s="66">
        <f>_xlfn.RANK.EQ(E15,E2:E198)</f>
        <v>13</v>
      </c>
      <c r="B15" s="66" t="s">
        <v>364</v>
      </c>
      <c r="C15" s="66" t="s">
        <v>72</v>
      </c>
      <c r="D15" s="66">
        <v>342</v>
      </c>
      <c r="E15" s="66">
        <v>880</v>
      </c>
      <c r="F15" s="66"/>
      <c r="G15" s="66">
        <v>880</v>
      </c>
      <c r="H15" s="66"/>
      <c r="I15" s="66"/>
      <c r="J15" t="s">
        <v>427</v>
      </c>
      <c r="K15" t="s">
        <v>375</v>
      </c>
    </row>
    <row r="16" spans="1:12" ht="15.75" thickBot="1" x14ac:dyDescent="0.3">
      <c r="A16" s="66">
        <f>_xlfn.RANK.EQ(E16,E2:E198)</f>
        <v>13</v>
      </c>
      <c r="B16" s="66" t="s">
        <v>303</v>
      </c>
      <c r="C16" s="66" t="s">
        <v>72</v>
      </c>
      <c r="D16" s="66" t="s">
        <v>304</v>
      </c>
      <c r="E16" s="66">
        <v>880</v>
      </c>
      <c r="F16" s="66"/>
      <c r="G16" s="66"/>
      <c r="H16" s="66">
        <v>880</v>
      </c>
      <c r="I16" s="66"/>
      <c r="J16" t="s">
        <v>427</v>
      </c>
      <c r="K16" t="s">
        <v>375</v>
      </c>
    </row>
    <row r="17" spans="1:11" ht="15.75" thickBot="1" x14ac:dyDescent="0.3">
      <c r="A17" s="66">
        <v>12</v>
      </c>
      <c r="B17" s="66" t="s">
        <v>863</v>
      </c>
      <c r="C17" s="66" t="s">
        <v>77</v>
      </c>
      <c r="D17" s="66">
        <v>6739425</v>
      </c>
      <c r="E17" s="66">
        <v>1760</v>
      </c>
      <c r="F17" s="66"/>
      <c r="G17" s="66"/>
      <c r="H17" s="66"/>
      <c r="I17" s="66">
        <v>880</v>
      </c>
      <c r="J17" t="s">
        <v>427</v>
      </c>
      <c r="K17" t="s">
        <v>375</v>
      </c>
    </row>
    <row r="18" spans="1:11" ht="15.75" thickBot="1" x14ac:dyDescent="0.3">
      <c r="A18" s="66">
        <f>_xlfn.RANK.EQ(E18,E2:E198)</f>
        <v>17</v>
      </c>
      <c r="B18" s="66" t="s">
        <v>374</v>
      </c>
      <c r="C18" s="66" t="s">
        <v>213</v>
      </c>
      <c r="D18" s="66">
        <v>622</v>
      </c>
      <c r="E18" s="66">
        <v>640</v>
      </c>
      <c r="F18" s="66"/>
      <c r="G18" s="66">
        <v>640</v>
      </c>
      <c r="H18" s="66"/>
      <c r="I18" s="66"/>
      <c r="J18" t="s">
        <v>427</v>
      </c>
      <c r="K18" t="s">
        <v>375</v>
      </c>
    </row>
    <row r="19" spans="1:11" ht="15.75" thickBot="1" x14ac:dyDescent="0.3">
      <c r="A19" s="66">
        <f>_xlfn.RANK.EQ(E19,E2:E198)</f>
        <v>17</v>
      </c>
      <c r="B19" s="66" t="s">
        <v>271</v>
      </c>
      <c r="C19" s="66" t="s">
        <v>213</v>
      </c>
      <c r="D19" s="66">
        <v>12181950962</v>
      </c>
      <c r="E19" s="66">
        <v>640</v>
      </c>
      <c r="F19" s="66"/>
      <c r="G19" s="66"/>
      <c r="H19" s="66">
        <v>640</v>
      </c>
      <c r="I19" s="66"/>
      <c r="J19" t="s">
        <v>427</v>
      </c>
      <c r="K19" t="s">
        <v>375</v>
      </c>
    </row>
    <row r="20" spans="1:11" ht="15.75" thickBot="1" x14ac:dyDescent="0.3">
      <c r="A20" s="66">
        <f>_xlfn.RANK.EQ(E20,E2:E198)</f>
        <v>17</v>
      </c>
      <c r="B20" s="66" t="s">
        <v>869</v>
      </c>
      <c r="C20" s="66" t="s">
        <v>865</v>
      </c>
      <c r="D20" s="66">
        <v>7383850939</v>
      </c>
      <c r="E20" s="66">
        <v>640</v>
      </c>
      <c r="F20" s="66"/>
      <c r="G20" s="66"/>
      <c r="H20" s="66"/>
      <c r="I20" s="66">
        <v>640</v>
      </c>
      <c r="J20" t="s">
        <v>427</v>
      </c>
      <c r="K20" t="s">
        <v>375</v>
      </c>
    </row>
  </sheetData>
  <sortState ref="B2:I22">
    <sortCondition descending="1" ref="E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" sqref="B1:I23"/>
    </sheetView>
  </sheetViews>
  <sheetFormatPr defaultRowHeight="15" x14ac:dyDescent="0.25"/>
  <cols>
    <col min="2" max="2" width="27.140625" bestFit="1" customWidth="1"/>
    <col min="3" max="3" width="13.85546875" bestFit="1" customWidth="1"/>
    <col min="4" max="4" width="12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55</v>
      </c>
      <c r="C2" s="66" t="s">
        <v>74</v>
      </c>
      <c r="D2" s="66">
        <v>11776674952</v>
      </c>
      <c r="E2" s="66">
        <v>6160</v>
      </c>
      <c r="F2" s="66">
        <v>1360</v>
      </c>
      <c r="G2" s="66">
        <v>1600</v>
      </c>
      <c r="H2" s="66">
        <v>1600</v>
      </c>
      <c r="I2" s="66">
        <v>1600</v>
      </c>
      <c r="J2" t="s">
        <v>428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49</v>
      </c>
      <c r="C3" s="66" t="s">
        <v>79</v>
      </c>
      <c r="D3" s="66">
        <v>11338594966</v>
      </c>
      <c r="E3" s="66">
        <v>4960</v>
      </c>
      <c r="F3" s="66">
        <v>1120</v>
      </c>
      <c r="G3" s="66">
        <v>1120</v>
      </c>
      <c r="H3" s="66">
        <v>1360</v>
      </c>
      <c r="I3" s="66">
        <v>1360</v>
      </c>
      <c r="J3" t="s">
        <v>428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17</v>
      </c>
      <c r="C4" s="66" t="s">
        <v>79</v>
      </c>
      <c r="D4" s="66">
        <v>9075247966</v>
      </c>
      <c r="E4" s="66">
        <v>4720</v>
      </c>
      <c r="F4" s="66">
        <v>1120</v>
      </c>
      <c r="G4" s="66">
        <v>1360</v>
      </c>
      <c r="H4" s="66">
        <v>1120</v>
      </c>
      <c r="I4" s="66">
        <v>1120</v>
      </c>
      <c r="J4" t="s">
        <v>428</v>
      </c>
      <c r="K4" t="s">
        <v>375</v>
      </c>
    </row>
    <row r="5" spans="1:11" ht="15.75" thickBot="1" x14ac:dyDescent="0.3">
      <c r="A5" s="66">
        <f>_xlfn.RANK.EQ(E5,E2:E200)</f>
        <v>4</v>
      </c>
      <c r="B5" s="66" t="s">
        <v>141</v>
      </c>
      <c r="C5" s="66" t="s">
        <v>142</v>
      </c>
      <c r="D5" s="66">
        <v>7497127</v>
      </c>
      <c r="E5" s="66">
        <v>3520</v>
      </c>
      <c r="F5" s="66">
        <v>880</v>
      </c>
      <c r="G5" s="66">
        <v>1120</v>
      </c>
      <c r="H5" s="66">
        <v>880</v>
      </c>
      <c r="I5" s="66">
        <v>640</v>
      </c>
      <c r="J5" t="s">
        <v>428</v>
      </c>
      <c r="K5" t="s">
        <v>375</v>
      </c>
    </row>
    <row r="6" spans="1:11" ht="15.75" thickBot="1" x14ac:dyDescent="0.3">
      <c r="A6" s="66">
        <f>_xlfn.RANK.EQ(E6,E2:E200)</f>
        <v>5</v>
      </c>
      <c r="B6" s="66" t="s">
        <v>16</v>
      </c>
      <c r="C6" s="66" t="s">
        <v>72</v>
      </c>
      <c r="D6" s="66">
        <v>35670523</v>
      </c>
      <c r="E6" s="66">
        <v>3360</v>
      </c>
      <c r="F6" s="66">
        <v>1600</v>
      </c>
      <c r="G6" s="66">
        <v>880</v>
      </c>
      <c r="H6" s="66"/>
      <c r="I6" s="66">
        <v>880</v>
      </c>
      <c r="J6" t="s">
        <v>428</v>
      </c>
      <c r="K6" t="s">
        <v>375</v>
      </c>
    </row>
    <row r="7" spans="1:11" ht="15.75" thickBot="1" x14ac:dyDescent="0.3">
      <c r="A7" s="66">
        <f>_xlfn.RANK.EQ(E7,E2:E200)</f>
        <v>6</v>
      </c>
      <c r="B7" s="66" t="s">
        <v>149</v>
      </c>
      <c r="C7" s="66" t="s">
        <v>71</v>
      </c>
      <c r="D7" s="66">
        <v>11129566978</v>
      </c>
      <c r="E7" s="66">
        <v>3280</v>
      </c>
      <c r="F7" s="66">
        <v>880</v>
      </c>
      <c r="G7" s="66">
        <v>880</v>
      </c>
      <c r="H7" s="66">
        <v>880</v>
      </c>
      <c r="I7" s="66">
        <v>640</v>
      </c>
      <c r="J7" t="s">
        <v>428</v>
      </c>
      <c r="K7" t="s">
        <v>375</v>
      </c>
    </row>
    <row r="8" spans="1:11" ht="15.75" thickBot="1" x14ac:dyDescent="0.3">
      <c r="A8" s="66">
        <f>_xlfn.RANK.EQ(E8,E2:E200)</f>
        <v>7</v>
      </c>
      <c r="B8" s="66" t="s">
        <v>140</v>
      </c>
      <c r="C8" s="66" t="s">
        <v>71</v>
      </c>
      <c r="D8" s="66">
        <v>9186650947</v>
      </c>
      <c r="E8" s="66">
        <v>2880</v>
      </c>
      <c r="F8" s="66">
        <v>880</v>
      </c>
      <c r="G8" s="66">
        <v>880</v>
      </c>
      <c r="H8" s="66"/>
      <c r="I8" s="66">
        <v>1120</v>
      </c>
      <c r="J8" t="s">
        <v>428</v>
      </c>
      <c r="K8" t="s">
        <v>375</v>
      </c>
    </row>
    <row r="9" spans="1:11" ht="15.75" thickBot="1" x14ac:dyDescent="0.3">
      <c r="A9" s="66">
        <f>_xlfn.RANK.EQ(E9,E2:E200)</f>
        <v>8</v>
      </c>
      <c r="B9" s="66" t="s">
        <v>293</v>
      </c>
      <c r="C9" s="66" t="s">
        <v>71</v>
      </c>
      <c r="D9" s="66">
        <v>11672088976</v>
      </c>
      <c r="E9" s="66">
        <v>2400</v>
      </c>
      <c r="F9" s="66">
        <v>640</v>
      </c>
      <c r="G9" s="66"/>
      <c r="H9" s="66">
        <v>1120</v>
      </c>
      <c r="I9" s="66">
        <v>640</v>
      </c>
      <c r="J9" t="s">
        <v>428</v>
      </c>
      <c r="K9" t="s">
        <v>375</v>
      </c>
    </row>
    <row r="10" spans="1:11" ht="15.75" thickBot="1" x14ac:dyDescent="0.3">
      <c r="A10" s="66">
        <f>_xlfn.RANK.EQ(E10,E2:E200)</f>
        <v>8</v>
      </c>
      <c r="B10" s="66" t="s">
        <v>148</v>
      </c>
      <c r="C10" s="66" t="s">
        <v>72</v>
      </c>
      <c r="D10" s="66">
        <v>5731820</v>
      </c>
      <c r="E10" s="66">
        <v>2400</v>
      </c>
      <c r="F10" s="66">
        <v>640</v>
      </c>
      <c r="G10" s="66">
        <v>880</v>
      </c>
      <c r="H10" s="66"/>
      <c r="I10" s="66">
        <v>880</v>
      </c>
      <c r="J10" t="s">
        <v>428</v>
      </c>
      <c r="K10" t="s">
        <v>375</v>
      </c>
    </row>
    <row r="11" spans="1:11" ht="15.75" thickBot="1" x14ac:dyDescent="0.3">
      <c r="A11" s="66">
        <f>_xlfn.RANK.EQ(E11,E2:E200)</f>
        <v>10</v>
      </c>
      <c r="B11" s="66" t="s">
        <v>184</v>
      </c>
      <c r="C11" s="66" t="s">
        <v>71</v>
      </c>
      <c r="D11" s="66">
        <v>9301515938</v>
      </c>
      <c r="E11" s="66">
        <v>2160</v>
      </c>
      <c r="F11" s="66">
        <v>640</v>
      </c>
      <c r="G11" s="66">
        <v>640</v>
      </c>
      <c r="H11" s="66">
        <v>880</v>
      </c>
      <c r="I11" s="66"/>
      <c r="J11" t="s">
        <v>428</v>
      </c>
      <c r="K11" t="s">
        <v>375</v>
      </c>
    </row>
    <row r="12" spans="1:11" ht="15.75" thickBot="1" x14ac:dyDescent="0.3">
      <c r="A12" s="66">
        <f>_xlfn.RANK.EQ(E12,E2:E200)</f>
        <v>11</v>
      </c>
      <c r="B12" s="66" t="s">
        <v>277</v>
      </c>
      <c r="C12" s="66" t="s">
        <v>213</v>
      </c>
      <c r="D12" s="66">
        <v>1388640988</v>
      </c>
      <c r="E12" s="66">
        <v>1920</v>
      </c>
      <c r="F12" s="66"/>
      <c r="G12" s="66">
        <v>640</v>
      </c>
      <c r="H12" s="66">
        <v>640</v>
      </c>
      <c r="I12" s="66">
        <v>640</v>
      </c>
      <c r="J12" t="s">
        <v>428</v>
      </c>
      <c r="K12" t="s">
        <v>375</v>
      </c>
    </row>
    <row r="13" spans="1:11" ht="15.75" thickBot="1" x14ac:dyDescent="0.3">
      <c r="A13" s="66">
        <f>_xlfn.RANK.EQ(E13,E2:E200)</f>
        <v>12</v>
      </c>
      <c r="B13" s="66" t="s">
        <v>145</v>
      </c>
      <c r="C13" s="66" t="s">
        <v>77</v>
      </c>
      <c r="D13" s="66">
        <v>395</v>
      </c>
      <c r="E13" s="66">
        <v>1520</v>
      </c>
      <c r="F13" s="66">
        <v>880</v>
      </c>
      <c r="G13" s="66">
        <v>640</v>
      </c>
      <c r="H13" s="66"/>
      <c r="I13" s="66"/>
      <c r="J13" t="s">
        <v>428</v>
      </c>
      <c r="K13" t="s">
        <v>375</v>
      </c>
    </row>
    <row r="14" spans="1:11" ht="15.75" thickBot="1" x14ac:dyDescent="0.3">
      <c r="A14" s="66">
        <f>_xlfn.RANK.EQ(E14,E2:E200)</f>
        <v>12</v>
      </c>
      <c r="B14" s="66" t="s">
        <v>150</v>
      </c>
      <c r="C14" s="66" t="s">
        <v>71</v>
      </c>
      <c r="D14" s="66">
        <v>11268608912</v>
      </c>
      <c r="E14" s="66">
        <v>1520</v>
      </c>
      <c r="F14" s="66">
        <v>640</v>
      </c>
      <c r="G14" s="66"/>
      <c r="H14" s="66"/>
      <c r="I14" s="66">
        <v>880</v>
      </c>
      <c r="J14" t="s">
        <v>428</v>
      </c>
      <c r="K14" t="s">
        <v>375</v>
      </c>
    </row>
    <row r="15" spans="1:11" ht="15.75" thickBot="1" x14ac:dyDescent="0.3">
      <c r="A15" s="66">
        <f>_xlfn.RANK.EQ(E15,E2:E200)</f>
        <v>14</v>
      </c>
      <c r="B15" s="66" t="s">
        <v>143</v>
      </c>
      <c r="C15" s="66" t="s">
        <v>77</v>
      </c>
      <c r="D15" s="66">
        <v>562</v>
      </c>
      <c r="E15" s="66">
        <v>1280</v>
      </c>
      <c r="F15" s="66">
        <v>640</v>
      </c>
      <c r="G15" s="66">
        <v>640</v>
      </c>
      <c r="H15" s="66"/>
      <c r="I15" s="66"/>
      <c r="J15" t="s">
        <v>428</v>
      </c>
      <c r="K15" t="s">
        <v>375</v>
      </c>
    </row>
    <row r="16" spans="1:11" ht="15.75" thickBot="1" x14ac:dyDescent="0.3">
      <c r="A16" s="66">
        <f>_xlfn.RANK.EQ(E16,E2:E200)</f>
        <v>14</v>
      </c>
      <c r="B16" s="66" t="s">
        <v>279</v>
      </c>
      <c r="C16" s="66" t="s">
        <v>213</v>
      </c>
      <c r="D16" s="66">
        <v>10986453919</v>
      </c>
      <c r="E16" s="66">
        <v>1280</v>
      </c>
      <c r="F16" s="66"/>
      <c r="G16" s="66">
        <v>640</v>
      </c>
      <c r="H16" s="66">
        <v>640</v>
      </c>
      <c r="I16" s="66"/>
      <c r="J16" t="s">
        <v>428</v>
      </c>
      <c r="K16" t="s">
        <v>375</v>
      </c>
    </row>
    <row r="17" spans="1:11" ht="15.75" thickBot="1" x14ac:dyDescent="0.3">
      <c r="A17" s="66">
        <f>_xlfn.RANK.EQ(E17,E2:E200)</f>
        <v>14</v>
      </c>
      <c r="B17" s="66" t="s">
        <v>276</v>
      </c>
      <c r="C17" s="66" t="s">
        <v>213</v>
      </c>
      <c r="D17" s="66">
        <v>6838874</v>
      </c>
      <c r="E17" s="66">
        <v>1280</v>
      </c>
      <c r="F17" s="66"/>
      <c r="G17" s="66">
        <v>640</v>
      </c>
      <c r="H17" s="66">
        <v>640</v>
      </c>
      <c r="I17" s="66"/>
      <c r="J17" t="s">
        <v>428</v>
      </c>
      <c r="K17" t="s">
        <v>375</v>
      </c>
    </row>
    <row r="18" spans="1:11" ht="15.75" thickBot="1" x14ac:dyDescent="0.3">
      <c r="A18" s="66">
        <f>_xlfn.RANK.EQ(E18,E2:E200)</f>
        <v>17</v>
      </c>
      <c r="B18" s="66" t="s">
        <v>280</v>
      </c>
      <c r="C18" s="66" t="s">
        <v>77</v>
      </c>
      <c r="D18" s="66">
        <v>7013680</v>
      </c>
      <c r="E18" s="66">
        <v>880</v>
      </c>
      <c r="F18" s="66"/>
      <c r="G18" s="66"/>
      <c r="H18" s="66">
        <v>880</v>
      </c>
      <c r="I18" s="66"/>
      <c r="J18" t="s">
        <v>428</v>
      </c>
      <c r="K18" t="s">
        <v>375</v>
      </c>
    </row>
    <row r="19" spans="1:11" ht="15.75" thickBot="1" x14ac:dyDescent="0.3">
      <c r="A19" s="66">
        <f>_xlfn.RANK.EQ(E19,E2:E200)</f>
        <v>17</v>
      </c>
      <c r="B19" s="66" t="s">
        <v>870</v>
      </c>
      <c r="C19" s="66" t="s">
        <v>865</v>
      </c>
      <c r="D19" s="66">
        <v>10540958921</v>
      </c>
      <c r="E19" s="66">
        <v>880</v>
      </c>
      <c r="F19" s="66"/>
      <c r="G19" s="66"/>
      <c r="H19" s="66"/>
      <c r="I19" s="66">
        <v>880</v>
      </c>
      <c r="J19" t="s">
        <v>428</v>
      </c>
      <c r="K19" t="s">
        <v>375</v>
      </c>
    </row>
    <row r="20" spans="1:11" ht="15.75" thickBot="1" x14ac:dyDescent="0.3">
      <c r="A20" s="66">
        <f>_xlfn.RANK.EQ(E20,E2:E200)</f>
        <v>19</v>
      </c>
      <c r="B20" s="66" t="s">
        <v>147</v>
      </c>
      <c r="C20" s="66" t="s">
        <v>79</v>
      </c>
      <c r="D20" s="66">
        <v>493</v>
      </c>
      <c r="E20" s="66">
        <v>640</v>
      </c>
      <c r="F20" s="66">
        <v>640</v>
      </c>
      <c r="G20" s="66"/>
      <c r="H20" s="66"/>
      <c r="I20" s="66"/>
      <c r="J20" t="s">
        <v>428</v>
      </c>
      <c r="K20" t="s">
        <v>375</v>
      </c>
    </row>
    <row r="21" spans="1:11" ht="15.75" thickBot="1" x14ac:dyDescent="0.3">
      <c r="A21" s="66">
        <f>_xlfn.RANK.EQ(E21,E2:E200)</f>
        <v>19</v>
      </c>
      <c r="B21" s="66" t="s">
        <v>278</v>
      </c>
      <c r="C21" s="66" t="s">
        <v>213</v>
      </c>
      <c r="D21" s="66">
        <v>7262958</v>
      </c>
      <c r="E21" s="66">
        <v>640</v>
      </c>
      <c r="F21" s="66"/>
      <c r="G21" s="66"/>
      <c r="H21" s="66">
        <v>640</v>
      </c>
      <c r="I21" s="66"/>
      <c r="J21" t="s">
        <v>428</v>
      </c>
      <c r="K21" t="s">
        <v>375</v>
      </c>
    </row>
    <row r="22" spans="1:11" ht="15.75" thickBot="1" x14ac:dyDescent="0.3">
      <c r="A22" s="66">
        <f>_xlfn.RANK.EQ(E22,E2:E200)</f>
        <v>19</v>
      </c>
      <c r="B22" s="66" t="s">
        <v>305</v>
      </c>
      <c r="C22" s="66" t="s">
        <v>213</v>
      </c>
      <c r="D22" s="66">
        <v>7419109</v>
      </c>
      <c r="E22" s="66">
        <v>640</v>
      </c>
      <c r="F22" s="66"/>
      <c r="G22" s="66"/>
      <c r="H22" s="66">
        <v>640</v>
      </c>
      <c r="I22" s="66"/>
      <c r="J22" t="s">
        <v>428</v>
      </c>
      <c r="K22" t="s">
        <v>375</v>
      </c>
    </row>
    <row r="23" spans="1:11" ht="15.75" thickBot="1" x14ac:dyDescent="0.3">
      <c r="A23" s="66">
        <f>_xlfn.RANK.EQ(E23,E2:E200)</f>
        <v>19</v>
      </c>
      <c r="B23" s="66" t="s">
        <v>281</v>
      </c>
      <c r="C23" s="66" t="s">
        <v>74</v>
      </c>
      <c r="D23" s="66">
        <v>10020396902</v>
      </c>
      <c r="E23" s="66">
        <v>640</v>
      </c>
      <c r="F23" s="66"/>
      <c r="G23" s="66"/>
      <c r="H23" s="66">
        <v>640</v>
      </c>
      <c r="I23" s="66"/>
      <c r="J23" t="s">
        <v>428</v>
      </c>
      <c r="K23" t="s">
        <v>375</v>
      </c>
    </row>
  </sheetData>
  <sortState ref="B2:I2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N375"/>
  <sheetViews>
    <sheetView topLeftCell="A364" workbookViewId="0">
      <selection activeCell="C374" sqref="C374:E374"/>
    </sheetView>
  </sheetViews>
  <sheetFormatPr defaultRowHeight="15" x14ac:dyDescent="0.25"/>
  <cols>
    <col min="1" max="2" width="9.140625" style="26"/>
    <col min="3" max="3" width="41.28515625" style="26" bestFit="1" customWidth="1"/>
    <col min="4" max="4" width="9.140625" style="26"/>
    <col min="5" max="5" width="14" style="26" bestFit="1" customWidth="1"/>
    <col min="6" max="6" width="9.140625" style="26"/>
    <col min="7" max="7" width="14" style="26" bestFit="1" customWidth="1"/>
    <col min="8" max="16384" width="9.140625" style="26"/>
  </cols>
  <sheetData>
    <row r="1" spans="1:14" ht="15.75" thickBot="1" x14ac:dyDescent="0.3">
      <c r="A1" s="27" t="s">
        <v>78</v>
      </c>
    </row>
    <row r="2" spans="1:14" x14ac:dyDescent="0.25">
      <c r="B2" s="27" t="s">
        <v>0</v>
      </c>
      <c r="C2" s="27" t="s">
        <v>46</v>
      </c>
      <c r="D2" s="27" t="s">
        <v>1</v>
      </c>
      <c r="E2" s="27" t="str">
        <f>G2</f>
        <v>Member ID</v>
      </c>
      <c r="F2" s="27" t="s">
        <v>2</v>
      </c>
      <c r="G2" s="27" t="s">
        <v>2</v>
      </c>
      <c r="I2" s="41" t="s">
        <v>66</v>
      </c>
      <c r="J2" s="42" t="s">
        <v>34</v>
      </c>
      <c r="K2" s="43" t="s">
        <v>67</v>
      </c>
      <c r="L2" s="44" t="s">
        <v>68</v>
      </c>
      <c r="M2" s="45" t="s">
        <v>69</v>
      </c>
      <c r="N2" s="46" t="s">
        <v>23</v>
      </c>
    </row>
    <row r="3" spans="1:14" x14ac:dyDescent="0.25">
      <c r="B3" s="27">
        <v>1</v>
      </c>
      <c r="C3" s="27" t="s">
        <v>80</v>
      </c>
      <c r="D3" s="27" t="s">
        <v>72</v>
      </c>
      <c r="E3" s="27">
        <f t="shared" ref="E3:E66" si="0">G3</f>
        <v>568</v>
      </c>
      <c r="F3" s="27">
        <v>568</v>
      </c>
      <c r="G3" s="27">
        <f>IFERROR(VLOOKUP(C3,III!$C$3:$E$421,3,FALSE),IFERROR(VLOOKUP(C3,IV!$C$3:$E$421,3,FALSE),F3))</f>
        <v>568</v>
      </c>
      <c r="H3" s="26">
        <v>0.5</v>
      </c>
      <c r="I3" s="47">
        <v>1</v>
      </c>
      <c r="J3" s="48" t="s">
        <v>74</v>
      </c>
      <c r="K3" s="49">
        <f t="shared" ref="K3:K8" si="1">SUMIFS($H$3:$H$479,$D$3:$D$479,$J3,$B$3:$B$479,1)</f>
        <v>11</v>
      </c>
      <c r="L3" s="50">
        <f t="shared" ref="L3:L8" si="2">SUMIFS($H$3:$H$479,$D$3:$D$479,$J3,$B$3:$B$479,2)</f>
        <v>7</v>
      </c>
      <c r="M3" s="51">
        <f t="shared" ref="M3:M8" si="3">SUMIFS($H$3:$H$479,$D$3:$D$479,$J3,$B$3:$B$479,3)+SUMIFS($H$3:$H$479,$D$3:$D$479,$J3,$B$3:$B$479,"3/4")++SUMIFS($H$3:$H$479,$D$3:$D$479,$J3,$B$3:$B$479,4)</f>
        <v>9.5</v>
      </c>
      <c r="N3" s="52">
        <f t="shared" ref="N3:N16" si="4">SUM(K3:M3)</f>
        <v>27.5</v>
      </c>
    </row>
    <row r="4" spans="1:14" x14ac:dyDescent="0.25">
      <c r="C4" s="27" t="s">
        <v>81</v>
      </c>
      <c r="D4" s="27" t="s">
        <v>72</v>
      </c>
      <c r="E4" s="27" t="str">
        <f t="shared" si="0"/>
        <v>598765810-15</v>
      </c>
      <c r="F4" s="27">
        <v>92</v>
      </c>
      <c r="G4" s="27" t="str">
        <f>IFERROR(VLOOKUP(C4,III!$C$3:$E$421,3,FALSE),IFERROR(VLOOKUP(C4,IV!$C$3:$E$421,3,FALSE),F4))</f>
        <v>598765810-15</v>
      </c>
      <c r="H4" s="26">
        <v>0.5</v>
      </c>
      <c r="I4" s="47">
        <v>2</v>
      </c>
      <c r="J4" s="48" t="s">
        <v>72</v>
      </c>
      <c r="K4" s="49">
        <f t="shared" si="1"/>
        <v>10.5</v>
      </c>
      <c r="L4" s="50">
        <f t="shared" si="2"/>
        <v>6.5</v>
      </c>
      <c r="M4" s="51">
        <f t="shared" si="3"/>
        <v>8.5</v>
      </c>
      <c r="N4" s="52">
        <f t="shared" si="4"/>
        <v>25.5</v>
      </c>
    </row>
    <row r="5" spans="1:14" x14ac:dyDescent="0.25">
      <c r="B5" s="27">
        <v>2</v>
      </c>
      <c r="C5" s="27" t="s">
        <v>162</v>
      </c>
      <c r="D5" s="27" t="s">
        <v>79</v>
      </c>
      <c r="E5" s="27">
        <f t="shared" si="0"/>
        <v>317</v>
      </c>
      <c r="F5" s="27">
        <v>317</v>
      </c>
      <c r="G5" s="27">
        <f>IFERROR(VLOOKUP(C5,III!$C$3:$E$421,3,FALSE),IFERROR(VLOOKUP(C5,IV!$C$3:$E$421,3,FALSE),F5))</f>
        <v>317</v>
      </c>
      <c r="H5" s="26">
        <v>0.5</v>
      </c>
      <c r="I5" s="47">
        <v>3</v>
      </c>
      <c r="J5" s="48" t="s">
        <v>77</v>
      </c>
      <c r="K5" s="49">
        <f t="shared" si="1"/>
        <v>4.5</v>
      </c>
      <c r="L5" s="50">
        <f t="shared" si="2"/>
        <v>0.5</v>
      </c>
      <c r="M5" s="51">
        <f t="shared" si="3"/>
        <v>5.5</v>
      </c>
      <c r="N5" s="52">
        <f t="shared" si="4"/>
        <v>10.5</v>
      </c>
    </row>
    <row r="6" spans="1:14" x14ac:dyDescent="0.25">
      <c r="B6" s="27"/>
      <c r="C6" s="27" t="s">
        <v>297</v>
      </c>
      <c r="D6" s="27" t="s">
        <v>74</v>
      </c>
      <c r="E6" s="27">
        <f t="shared" si="0"/>
        <v>6373262960</v>
      </c>
      <c r="F6" s="27">
        <v>605</v>
      </c>
      <c r="G6" s="27">
        <f>IFERROR(VLOOKUP(C6,III!$C$3:$E$421,3,FALSE),IFERROR(VLOOKUP(C6,IV!$C$3:$E$421,3,FALSE),F6))</f>
        <v>6373262960</v>
      </c>
      <c r="H6" s="26">
        <v>0.5</v>
      </c>
      <c r="I6" s="47">
        <v>4</v>
      </c>
      <c r="J6" s="48" t="s">
        <v>79</v>
      </c>
      <c r="K6" s="49">
        <f t="shared" si="1"/>
        <v>2.5</v>
      </c>
      <c r="L6" s="50">
        <f t="shared" si="2"/>
        <v>11</v>
      </c>
      <c r="M6" s="51">
        <f t="shared" si="3"/>
        <v>8</v>
      </c>
      <c r="N6" s="52">
        <f t="shared" si="4"/>
        <v>21.5</v>
      </c>
    </row>
    <row r="7" spans="1:14" x14ac:dyDescent="0.25">
      <c r="B7" s="27">
        <v>3</v>
      </c>
      <c r="C7" s="27" t="s">
        <v>189</v>
      </c>
      <c r="D7" s="27" t="s">
        <v>72</v>
      </c>
      <c r="E7" s="27">
        <f t="shared" si="0"/>
        <v>515</v>
      </c>
      <c r="F7" s="27">
        <v>515</v>
      </c>
      <c r="G7" s="27">
        <f>IFERROR(VLOOKUP(C7,III!$C$3:$E$421,3,FALSE),IFERROR(VLOOKUP(C7,IV!$C$3:$E$421,3,FALSE),F7))</f>
        <v>515</v>
      </c>
      <c r="H7" s="26">
        <v>0.5</v>
      </c>
      <c r="I7" s="47">
        <v>5</v>
      </c>
      <c r="J7" s="53" t="s">
        <v>71</v>
      </c>
      <c r="K7" s="49">
        <f t="shared" si="1"/>
        <v>1</v>
      </c>
      <c r="L7" s="50">
        <f t="shared" si="2"/>
        <v>4.5</v>
      </c>
      <c r="M7" s="51">
        <f t="shared" si="3"/>
        <v>4</v>
      </c>
      <c r="N7" s="52">
        <f t="shared" si="4"/>
        <v>9.5</v>
      </c>
    </row>
    <row r="8" spans="1:14" x14ac:dyDescent="0.25">
      <c r="B8" s="27"/>
      <c r="C8" s="27" t="s">
        <v>342</v>
      </c>
      <c r="D8" s="27" t="s">
        <v>71</v>
      </c>
      <c r="E8" s="27">
        <f t="shared" si="0"/>
        <v>606</v>
      </c>
      <c r="F8" s="27">
        <v>606</v>
      </c>
      <c r="G8" s="27">
        <f>IFERROR(VLOOKUP(C8,III!$C$3:$E$421,3,FALSE),IFERROR(VLOOKUP(C8,IV!$C$3:$E$421,3,FALSE),F8))</f>
        <v>606</v>
      </c>
      <c r="H8" s="26">
        <v>0.5</v>
      </c>
      <c r="I8" s="47">
        <v>6</v>
      </c>
      <c r="J8" s="27" t="s">
        <v>343</v>
      </c>
      <c r="K8" s="49">
        <f t="shared" si="1"/>
        <v>0</v>
      </c>
      <c r="L8" s="50">
        <f t="shared" si="2"/>
        <v>0</v>
      </c>
      <c r="M8" s="51">
        <f t="shared" si="3"/>
        <v>0</v>
      </c>
      <c r="N8" s="52">
        <f t="shared" si="4"/>
        <v>0</v>
      </c>
    </row>
    <row r="9" spans="1:14" x14ac:dyDescent="0.25">
      <c r="A9" s="27" t="s">
        <v>86</v>
      </c>
      <c r="E9" s="27">
        <f t="shared" si="0"/>
        <v>0</v>
      </c>
      <c r="G9" s="27">
        <f>IFERROR(VLOOKUP(C9,III!$C$3:$E$421,3,FALSE),IFERROR(VLOOKUP(C9,IV!$C$3:$E$421,3,FALSE),F9))</f>
        <v>0</v>
      </c>
      <c r="I9" s="47"/>
      <c r="J9" s="48"/>
      <c r="K9" s="54">
        <f t="shared" ref="K9:K16" si="5">SUMIFS($H$3:$H$479,$D$3:$D$479,$J9,$C$3:$C$479,1)</f>
        <v>0</v>
      </c>
      <c r="L9" s="55">
        <f t="shared" ref="L9:L16" si="6">SUMIFS($H$3:$H$479,$D$3:$D$479,$J9,$C$3:$C$479,2)</f>
        <v>0</v>
      </c>
      <c r="M9" s="56">
        <f t="shared" ref="M9:M16" si="7">SUMIFS($H$3:$H$479,$D$3:$D$479,$J9,$C$3:$C$479,3)+SUMIFS($H$3:$H$479,$D$3:$D$479,$J9,$C$3:$C$479,"3/4")</f>
        <v>0</v>
      </c>
      <c r="N9" s="57">
        <f t="shared" si="4"/>
        <v>0</v>
      </c>
    </row>
    <row r="10" spans="1:14" x14ac:dyDescent="0.25">
      <c r="B10" s="27" t="s">
        <v>0</v>
      </c>
      <c r="C10" s="27" t="s">
        <v>46</v>
      </c>
      <c r="D10" s="27" t="s">
        <v>1</v>
      </c>
      <c r="E10" s="27" t="str">
        <f t="shared" si="0"/>
        <v>Member ID</v>
      </c>
      <c r="F10" s="27" t="s">
        <v>2</v>
      </c>
      <c r="G10" s="27" t="str">
        <f>IFERROR(VLOOKUP(C10,III!$C$3:$E$421,3,FALSE),IFERROR(VLOOKUP(C10,IV!$C$3:$E$421,3,FALSE),F10))</f>
        <v>Member ID</v>
      </c>
      <c r="I10" s="47"/>
      <c r="J10" s="53"/>
      <c r="K10" s="54">
        <f t="shared" si="5"/>
        <v>0</v>
      </c>
      <c r="L10" s="55">
        <f t="shared" si="6"/>
        <v>0</v>
      </c>
      <c r="M10" s="56">
        <f t="shared" si="7"/>
        <v>0</v>
      </c>
      <c r="N10" s="57">
        <f t="shared" si="4"/>
        <v>0</v>
      </c>
    </row>
    <row r="11" spans="1:14" x14ac:dyDescent="0.25">
      <c r="B11" s="27">
        <v>1</v>
      </c>
      <c r="C11" s="27" t="s">
        <v>87</v>
      </c>
      <c r="D11" s="27" t="s">
        <v>72</v>
      </c>
      <c r="E11" s="27" t="str">
        <f t="shared" si="0"/>
        <v>124.576.419-50</v>
      </c>
      <c r="F11" s="27">
        <v>506</v>
      </c>
      <c r="G11" s="27" t="str">
        <f>IFERROR(VLOOKUP(C11,III!$C$3:$E$421,3,FALSE),IFERROR(VLOOKUP(C11,IV!$C$3:$E$421,3,FALSE),F11))</f>
        <v>124.576.419-50</v>
      </c>
      <c r="H11" s="26">
        <v>0.5</v>
      </c>
      <c r="I11" s="47"/>
      <c r="J11" s="48"/>
      <c r="K11" s="54">
        <f t="shared" si="5"/>
        <v>0</v>
      </c>
      <c r="L11" s="55">
        <f t="shared" si="6"/>
        <v>0</v>
      </c>
      <c r="M11" s="56">
        <f t="shared" si="7"/>
        <v>0</v>
      </c>
      <c r="N11" s="57">
        <f t="shared" si="4"/>
        <v>0</v>
      </c>
    </row>
    <row r="12" spans="1:14" x14ac:dyDescent="0.25">
      <c r="B12" s="27"/>
      <c r="C12" s="27" t="s">
        <v>88</v>
      </c>
      <c r="D12" s="27" t="s">
        <v>72</v>
      </c>
      <c r="E12" s="27" t="str">
        <f t="shared" si="0"/>
        <v>099372649-60</v>
      </c>
      <c r="F12" s="27">
        <v>507</v>
      </c>
      <c r="G12" s="27" t="str">
        <f>IFERROR(VLOOKUP(C12,III!$C$3:$E$421,3,FALSE),IFERROR(VLOOKUP(C12,IV!$C$3:$E$421,3,FALSE),F12))</f>
        <v>099372649-60</v>
      </c>
      <c r="H12" s="26">
        <v>0.5</v>
      </c>
      <c r="I12" s="47"/>
      <c r="J12" s="48"/>
      <c r="K12" s="54">
        <f t="shared" si="5"/>
        <v>0</v>
      </c>
      <c r="L12" s="55">
        <f t="shared" si="6"/>
        <v>0</v>
      </c>
      <c r="M12" s="56">
        <f t="shared" si="7"/>
        <v>0</v>
      </c>
      <c r="N12" s="57">
        <f t="shared" si="4"/>
        <v>0</v>
      </c>
    </row>
    <row r="13" spans="1:14" x14ac:dyDescent="0.25">
      <c r="B13" s="27">
        <v>2</v>
      </c>
      <c r="C13" s="27" t="s">
        <v>344</v>
      </c>
      <c r="D13" s="27" t="s">
        <v>72</v>
      </c>
      <c r="E13" s="27">
        <f t="shared" si="0"/>
        <v>611</v>
      </c>
      <c r="F13" s="27">
        <v>611</v>
      </c>
      <c r="G13" s="27">
        <f>IFERROR(VLOOKUP(C13,III!$C$3:$E$421,3,FALSE),IFERROR(VLOOKUP(C13,IV!$C$3:$E$421,3,FALSE),F13))</f>
        <v>611</v>
      </c>
      <c r="H13" s="26">
        <v>0.5</v>
      </c>
      <c r="I13" s="47"/>
      <c r="J13" s="48"/>
      <c r="K13" s="54">
        <f t="shared" si="5"/>
        <v>0</v>
      </c>
      <c r="L13" s="55">
        <f t="shared" si="6"/>
        <v>0</v>
      </c>
      <c r="M13" s="56">
        <f t="shared" si="7"/>
        <v>0</v>
      </c>
      <c r="N13" s="57">
        <f t="shared" si="4"/>
        <v>0</v>
      </c>
    </row>
    <row r="14" spans="1:14" x14ac:dyDescent="0.25">
      <c r="B14" s="27"/>
      <c r="C14" s="27" t="s">
        <v>345</v>
      </c>
      <c r="D14" s="27" t="s">
        <v>72</v>
      </c>
      <c r="E14" s="27">
        <f t="shared" si="0"/>
        <v>612</v>
      </c>
      <c r="F14" s="27">
        <v>612</v>
      </c>
      <c r="G14" s="27">
        <f>IFERROR(VLOOKUP(C14,III!$C$3:$E$421,3,FALSE),IFERROR(VLOOKUP(C14,IV!$C$3:$E$421,3,FALSE),F14))</f>
        <v>612</v>
      </c>
      <c r="H14" s="26">
        <v>0.5</v>
      </c>
      <c r="I14" s="47"/>
      <c r="J14" s="48"/>
      <c r="K14" s="54">
        <f t="shared" si="5"/>
        <v>0</v>
      </c>
      <c r="L14" s="55">
        <f t="shared" si="6"/>
        <v>0</v>
      </c>
      <c r="M14" s="56">
        <f t="shared" si="7"/>
        <v>0</v>
      </c>
      <c r="N14" s="57">
        <f t="shared" si="4"/>
        <v>0</v>
      </c>
    </row>
    <row r="15" spans="1:14" x14ac:dyDescent="0.25">
      <c r="B15" s="27">
        <v>3</v>
      </c>
      <c r="C15" s="27" t="s">
        <v>228</v>
      </c>
      <c r="D15" s="27" t="s">
        <v>79</v>
      </c>
      <c r="E15" s="27">
        <f t="shared" si="0"/>
        <v>11973814900</v>
      </c>
      <c r="F15" s="27">
        <v>551</v>
      </c>
      <c r="G15" s="27">
        <f>IFERROR(VLOOKUP(C15,III!$C$3:$E$421,3,FALSE),IFERROR(VLOOKUP(C15,IV!$C$3:$E$421,3,FALSE),F15))</f>
        <v>11973814900</v>
      </c>
      <c r="H15" s="26">
        <v>0.5</v>
      </c>
      <c r="I15" s="47"/>
      <c r="J15" s="48"/>
      <c r="K15" s="54">
        <f t="shared" si="5"/>
        <v>0</v>
      </c>
      <c r="L15" s="55">
        <f t="shared" si="6"/>
        <v>0</v>
      </c>
      <c r="M15" s="56">
        <f t="shared" si="7"/>
        <v>0</v>
      </c>
      <c r="N15" s="57">
        <f t="shared" si="4"/>
        <v>0</v>
      </c>
    </row>
    <row r="16" spans="1:14" ht="15.75" thickBot="1" x14ac:dyDescent="0.3">
      <c r="B16" s="27"/>
      <c r="C16" s="27" t="s">
        <v>89</v>
      </c>
      <c r="D16" s="27" t="s">
        <v>79</v>
      </c>
      <c r="E16" s="27">
        <f t="shared" si="0"/>
        <v>490</v>
      </c>
      <c r="F16" s="27">
        <v>490</v>
      </c>
      <c r="G16" s="27">
        <f>IFERROR(VLOOKUP(C16,III!$C$3:$E$421,3,FALSE),IFERROR(VLOOKUP(C16,IV!$C$3:$E$421,3,FALSE),F16))</f>
        <v>490</v>
      </c>
      <c r="H16" s="26">
        <v>0.5</v>
      </c>
      <c r="I16" s="58"/>
      <c r="J16" s="59"/>
      <c r="K16" s="60">
        <f t="shared" si="5"/>
        <v>0</v>
      </c>
      <c r="L16" s="61">
        <f t="shared" si="6"/>
        <v>0</v>
      </c>
      <c r="M16" s="62">
        <f t="shared" si="7"/>
        <v>0</v>
      </c>
      <c r="N16" s="63">
        <f t="shared" si="4"/>
        <v>0</v>
      </c>
    </row>
    <row r="17" spans="1:12" x14ac:dyDescent="0.25">
      <c r="A17" s="27" t="s">
        <v>91</v>
      </c>
      <c r="E17" s="27">
        <f t="shared" si="0"/>
        <v>0</v>
      </c>
      <c r="G17" s="27">
        <f>IFERROR(VLOOKUP(C17,III!$C$3:$E$421,3,FALSE),IFERROR(VLOOKUP(C17,IV!$C$3:$E$421,3,FALSE),F17))</f>
        <v>0</v>
      </c>
    </row>
    <row r="18" spans="1:12" x14ac:dyDescent="0.25">
      <c r="B18" s="27" t="s">
        <v>0</v>
      </c>
      <c r="C18" s="27" t="s">
        <v>46</v>
      </c>
      <c r="D18" s="27" t="s">
        <v>1</v>
      </c>
      <c r="E18" s="27" t="str">
        <f t="shared" si="0"/>
        <v>Member ID</v>
      </c>
      <c r="F18" s="27" t="s">
        <v>2</v>
      </c>
      <c r="G18" s="27" t="str">
        <f>IFERROR(VLOOKUP(C18,III!$C$3:$E$421,3,FALSE),IFERROR(VLOOKUP(C18,IV!$C$3:$E$421,3,FALSE),F18))</f>
        <v>Member ID</v>
      </c>
    </row>
    <row r="19" spans="1:12" x14ac:dyDescent="0.25">
      <c r="B19" s="27">
        <v>1</v>
      </c>
      <c r="C19" s="27" t="s">
        <v>225</v>
      </c>
      <c r="D19" s="27" t="s">
        <v>74</v>
      </c>
      <c r="E19" s="27">
        <f t="shared" si="0"/>
        <v>11859982921</v>
      </c>
      <c r="F19" s="27">
        <v>332</v>
      </c>
      <c r="G19" s="27">
        <f>IFERROR(VLOOKUP(C19,III!$C$3:$E$421,3,FALSE),IFERROR(VLOOKUP(C19,IV!$C$3:$E$421,3,FALSE),F19))</f>
        <v>11859982921</v>
      </c>
      <c r="H19" s="26">
        <v>0.5</v>
      </c>
      <c r="J19" s="53">
        <f>COUNTIF(B2:B374,"Position")</f>
        <v>40</v>
      </c>
      <c r="K19" s="53" t="s">
        <v>346</v>
      </c>
      <c r="L19" s="53" t="s">
        <v>347</v>
      </c>
    </row>
    <row r="20" spans="1:12" x14ac:dyDescent="0.25">
      <c r="B20" s="27"/>
      <c r="C20" s="27" t="s">
        <v>5</v>
      </c>
      <c r="D20" s="27" t="s">
        <v>74</v>
      </c>
      <c r="E20" s="27">
        <f t="shared" si="0"/>
        <v>6822727</v>
      </c>
      <c r="F20" s="27">
        <v>217</v>
      </c>
      <c r="G20" s="27">
        <f>IFERROR(VLOOKUP(C20,III!$C$3:$E$421,3,FALSE),IFERROR(VLOOKUP(C20,IV!$C$3:$E$421,3,FALSE),F20))</f>
        <v>6822727</v>
      </c>
      <c r="H20" s="26">
        <v>0.5</v>
      </c>
      <c r="J20" s="53" t="s">
        <v>348</v>
      </c>
      <c r="K20" s="53">
        <v>20</v>
      </c>
      <c r="L20" s="65">
        <f>K20/J19</f>
        <v>0.5</v>
      </c>
    </row>
    <row r="21" spans="1:12" x14ac:dyDescent="0.25">
      <c r="B21" s="27">
        <v>2</v>
      </c>
      <c r="C21" s="27" t="s">
        <v>713</v>
      </c>
      <c r="D21" s="27" t="s">
        <v>79</v>
      </c>
      <c r="E21" s="27">
        <f t="shared" si="0"/>
        <v>9074720951</v>
      </c>
      <c r="F21" s="27">
        <v>489</v>
      </c>
      <c r="G21" s="27">
        <f>IFERROR(VLOOKUP(C21,III!$C$3:$E$421,3,FALSE),IFERROR(VLOOKUP(C21,IV!$C$3:$E$421,3,FALSE),F21))</f>
        <v>9074720951</v>
      </c>
      <c r="H21" s="26">
        <v>0.5</v>
      </c>
      <c r="J21" s="53" t="s">
        <v>349</v>
      </c>
      <c r="K21" s="53">
        <v>19</v>
      </c>
      <c r="L21" s="65">
        <f>K21/J19</f>
        <v>0.47499999999999998</v>
      </c>
    </row>
    <row r="22" spans="1:12" x14ac:dyDescent="0.25">
      <c r="B22" s="27"/>
      <c r="C22" s="27" t="s">
        <v>93</v>
      </c>
      <c r="D22" s="27" t="s">
        <v>79</v>
      </c>
      <c r="E22" s="27">
        <f t="shared" si="0"/>
        <v>8103866903</v>
      </c>
      <c r="F22" s="27">
        <v>514</v>
      </c>
      <c r="G22" s="27">
        <f>IFERROR(VLOOKUP(C22,III!$C$3:$E$421,3,FALSE),IFERROR(VLOOKUP(C22,IV!$C$3:$E$421,3,FALSE),F22))</f>
        <v>8103866903</v>
      </c>
      <c r="H22" s="26">
        <v>0.5</v>
      </c>
      <c r="J22" s="53" t="s">
        <v>350</v>
      </c>
      <c r="K22" s="53">
        <v>16</v>
      </c>
      <c r="L22" s="65">
        <f>K22/J19</f>
        <v>0.4</v>
      </c>
    </row>
    <row r="23" spans="1:12" x14ac:dyDescent="0.25">
      <c r="B23" s="27">
        <v>3</v>
      </c>
      <c r="C23" s="27" t="s">
        <v>226</v>
      </c>
      <c r="D23" s="27" t="s">
        <v>74</v>
      </c>
      <c r="E23" s="27">
        <f t="shared" si="0"/>
        <v>9418665999</v>
      </c>
      <c r="F23" s="27">
        <v>486</v>
      </c>
      <c r="G23" s="27">
        <f>IFERROR(VLOOKUP(C23,III!$C$3:$E$421,3,FALSE),IFERROR(VLOOKUP(C23,IV!$C$3:$E$421,3,FALSE),F23))</f>
        <v>9418665999</v>
      </c>
      <c r="H23" s="26">
        <v>0.5</v>
      </c>
    </row>
    <row r="24" spans="1:12" x14ac:dyDescent="0.25">
      <c r="B24" s="27"/>
      <c r="C24" s="27" t="s">
        <v>351</v>
      </c>
      <c r="D24" s="27" t="s">
        <v>74</v>
      </c>
      <c r="E24" s="27">
        <f t="shared" si="0"/>
        <v>602</v>
      </c>
      <c r="F24" s="27">
        <v>602</v>
      </c>
      <c r="G24" s="27">
        <f>IFERROR(VLOOKUP(C24,III!$C$3:$E$421,3,FALSE),IFERROR(VLOOKUP(C24,IV!$C$3:$E$421,3,FALSE),F24))</f>
        <v>602</v>
      </c>
      <c r="H24" s="26">
        <v>0.5</v>
      </c>
    </row>
    <row r="25" spans="1:12" x14ac:dyDescent="0.25">
      <c r="B25" s="27">
        <v>4</v>
      </c>
      <c r="C25" s="27" t="s">
        <v>94</v>
      </c>
      <c r="D25" s="27" t="s">
        <v>77</v>
      </c>
      <c r="E25" s="27">
        <f t="shared" si="0"/>
        <v>9778170916</v>
      </c>
      <c r="F25" s="27">
        <v>499</v>
      </c>
      <c r="G25" s="27">
        <f>IFERROR(VLOOKUP(C25,III!$C$3:$E$421,3,FALSE),IFERROR(VLOOKUP(C25,IV!$C$3:$E$421,3,FALSE),F25))</f>
        <v>9778170916</v>
      </c>
      <c r="H25" s="26">
        <v>0.5</v>
      </c>
    </row>
    <row r="26" spans="1:12" x14ac:dyDescent="0.25">
      <c r="B26" s="27"/>
      <c r="C26" s="27" t="s">
        <v>95</v>
      </c>
      <c r="D26" s="27" t="s">
        <v>77</v>
      </c>
      <c r="E26" s="27">
        <f t="shared" si="0"/>
        <v>12288277963</v>
      </c>
      <c r="F26" s="27">
        <v>560</v>
      </c>
      <c r="G26" s="27">
        <f>IFERROR(VLOOKUP(C26,III!$C$3:$E$421,3,FALSE),IFERROR(VLOOKUP(C26,IV!$C$3:$E$421,3,FALSE),F26))</f>
        <v>12288277963</v>
      </c>
      <c r="H26" s="26">
        <v>0.5</v>
      </c>
    </row>
    <row r="27" spans="1:12" x14ac:dyDescent="0.25">
      <c r="A27" s="27" t="s">
        <v>96</v>
      </c>
      <c r="E27" s="27">
        <f t="shared" si="0"/>
        <v>0</v>
      </c>
      <c r="G27" s="27">
        <f>IFERROR(VLOOKUP(C27,III!$C$3:$E$421,3,FALSE),IFERROR(VLOOKUP(C27,IV!$C$3:$E$421,3,FALSE),F27))</f>
        <v>0</v>
      </c>
    </row>
    <row r="28" spans="1:12" x14ac:dyDescent="0.25">
      <c r="B28" s="27" t="s">
        <v>0</v>
      </c>
      <c r="C28" s="27" t="s">
        <v>46</v>
      </c>
      <c r="D28" s="27" t="s">
        <v>1</v>
      </c>
      <c r="E28" s="27" t="str">
        <f t="shared" si="0"/>
        <v>Member ID</v>
      </c>
      <c r="F28" s="27" t="s">
        <v>2</v>
      </c>
      <c r="G28" s="27" t="str">
        <f>IFERROR(VLOOKUP(C28,III!$C$3:$E$421,3,FALSE),IFERROR(VLOOKUP(C28,IV!$C$3:$E$421,3,FALSE),F28))</f>
        <v>Member ID</v>
      </c>
    </row>
    <row r="29" spans="1:12" x14ac:dyDescent="0.25">
      <c r="B29" s="27">
        <v>1</v>
      </c>
      <c r="C29" s="27" t="s">
        <v>180</v>
      </c>
      <c r="D29" s="27" t="s">
        <v>72</v>
      </c>
      <c r="E29" s="27">
        <f t="shared" si="0"/>
        <v>6068569</v>
      </c>
      <c r="F29" s="27">
        <v>118</v>
      </c>
      <c r="G29" s="27">
        <f>IFERROR(VLOOKUP(C29,III!$C$3:$E$421,3,FALSE),IFERROR(VLOOKUP(C29,IV!$C$3:$E$421,3,FALSE),F29))</f>
        <v>6068569</v>
      </c>
      <c r="H29" s="26">
        <v>0.5</v>
      </c>
    </row>
    <row r="30" spans="1:12" x14ac:dyDescent="0.25">
      <c r="B30" s="27"/>
      <c r="C30" s="27" t="s">
        <v>352</v>
      </c>
      <c r="D30" s="27" t="s">
        <v>72</v>
      </c>
      <c r="E30" s="27">
        <f t="shared" si="0"/>
        <v>501</v>
      </c>
      <c r="F30" s="27">
        <v>501</v>
      </c>
      <c r="G30" s="27">
        <f>IFERROR(VLOOKUP(C30,III!$C$3:$E$421,3,FALSE),IFERROR(VLOOKUP(C30,IV!$C$3:$E$421,3,FALSE),F30))</f>
        <v>501</v>
      </c>
      <c r="H30" s="26">
        <v>0.5</v>
      </c>
    </row>
    <row r="31" spans="1:12" x14ac:dyDescent="0.25">
      <c r="B31" s="27">
        <v>2</v>
      </c>
      <c r="C31" s="27" t="s">
        <v>97</v>
      </c>
      <c r="D31" s="27" t="s">
        <v>77</v>
      </c>
      <c r="E31" s="27">
        <f t="shared" si="0"/>
        <v>904182905</v>
      </c>
      <c r="F31" s="27">
        <v>561</v>
      </c>
      <c r="G31" s="27">
        <f>IFERROR(VLOOKUP(C31,III!$C$3:$E$421,3,FALSE),IFERROR(VLOOKUP(C31,IV!$C$3:$E$421,3,FALSE),F31))</f>
        <v>904182905</v>
      </c>
      <c r="H31" s="26">
        <v>0.5</v>
      </c>
    </row>
    <row r="32" spans="1:12" x14ac:dyDescent="0.25">
      <c r="B32" s="27"/>
      <c r="C32" s="27" t="s">
        <v>98</v>
      </c>
      <c r="D32" s="27" t="s">
        <v>77</v>
      </c>
      <c r="E32" s="27">
        <f t="shared" si="0"/>
        <v>9041854940</v>
      </c>
      <c r="F32" s="27">
        <v>564</v>
      </c>
      <c r="G32" s="27">
        <f>IFERROR(VLOOKUP(C32,III!$C$3:$E$421,3,FALSE),IFERROR(VLOOKUP(C32,IV!$C$3:$E$421,3,FALSE),F32))</f>
        <v>9041854940</v>
      </c>
      <c r="H32" s="26">
        <v>0.5</v>
      </c>
    </row>
    <row r="33" spans="1:8" x14ac:dyDescent="0.25">
      <c r="B33" s="27">
        <v>3</v>
      </c>
      <c r="C33" s="27" t="s">
        <v>353</v>
      </c>
      <c r="D33" s="27" t="s">
        <v>77</v>
      </c>
      <c r="E33" s="27">
        <f t="shared" si="0"/>
        <v>619</v>
      </c>
      <c r="F33" s="27">
        <v>619</v>
      </c>
      <c r="G33" s="27">
        <f>IFERROR(VLOOKUP(C33,III!$C$3:$E$421,3,FALSE),IFERROR(VLOOKUP(C33,IV!$C$3:$E$421,3,FALSE),F33))</f>
        <v>619</v>
      </c>
      <c r="H33" s="26">
        <v>0.5</v>
      </c>
    </row>
    <row r="34" spans="1:8" x14ac:dyDescent="0.25">
      <c r="B34" s="27"/>
      <c r="C34" s="27" t="s">
        <v>238</v>
      </c>
      <c r="D34" s="27" t="s">
        <v>77</v>
      </c>
      <c r="E34" s="27">
        <f t="shared" si="0"/>
        <v>10634336908</v>
      </c>
      <c r="F34" s="27">
        <v>620</v>
      </c>
      <c r="G34" s="27">
        <f>IFERROR(VLOOKUP(C34,III!$C$3:$E$421,3,FALSE),IFERROR(VLOOKUP(C34,IV!$C$3:$E$421,3,FALSE),F34))</f>
        <v>10634336908</v>
      </c>
      <c r="H34" s="26">
        <v>0.5</v>
      </c>
    </row>
    <row r="35" spans="1:8" x14ac:dyDescent="0.25">
      <c r="B35" s="27">
        <v>4</v>
      </c>
      <c r="C35" s="27" t="s">
        <v>229</v>
      </c>
      <c r="D35" s="27" t="s">
        <v>77</v>
      </c>
      <c r="E35" s="27">
        <f t="shared" si="0"/>
        <v>8237401964</v>
      </c>
      <c r="F35" s="27">
        <v>617</v>
      </c>
      <c r="G35" s="27">
        <f>IFERROR(VLOOKUP(C35,III!$C$3:$E$421,3,FALSE),IFERROR(VLOOKUP(C35,IV!$C$3:$E$421,3,FALSE),F35))</f>
        <v>8237401964</v>
      </c>
      <c r="H35" s="26">
        <v>0.5</v>
      </c>
    </row>
    <row r="36" spans="1:8" x14ac:dyDescent="0.25">
      <c r="B36" s="27"/>
      <c r="C36" s="27" t="s">
        <v>100</v>
      </c>
      <c r="D36" s="27" t="s">
        <v>77</v>
      </c>
      <c r="E36" s="27">
        <f t="shared" si="0"/>
        <v>13008602940</v>
      </c>
      <c r="F36" s="27">
        <v>579</v>
      </c>
      <c r="G36" s="27">
        <f>IFERROR(VLOOKUP(C36,III!$C$3:$E$421,3,FALSE),IFERROR(VLOOKUP(C36,IV!$C$3:$E$421,3,FALSE),F36))</f>
        <v>13008602940</v>
      </c>
      <c r="H36" s="26">
        <v>0.5</v>
      </c>
    </row>
    <row r="37" spans="1:8" x14ac:dyDescent="0.25">
      <c r="A37" s="27" t="s">
        <v>101</v>
      </c>
      <c r="E37" s="27">
        <f t="shared" si="0"/>
        <v>0</v>
      </c>
      <c r="G37" s="27">
        <f>IFERROR(VLOOKUP(C37,III!$C$3:$E$421,3,FALSE),IFERROR(VLOOKUP(C37,IV!$C$3:$E$421,3,FALSE),F37))</f>
        <v>0</v>
      </c>
    </row>
    <row r="38" spans="1:8" x14ac:dyDescent="0.25">
      <c r="B38" s="27" t="s">
        <v>0</v>
      </c>
      <c r="C38" s="27" t="s">
        <v>46</v>
      </c>
      <c r="D38" s="27" t="s">
        <v>1</v>
      </c>
      <c r="E38" s="27" t="str">
        <f t="shared" si="0"/>
        <v>Member ID</v>
      </c>
      <c r="F38" s="27" t="s">
        <v>2</v>
      </c>
      <c r="G38" s="27" t="str">
        <f>IFERROR(VLOOKUP(C38,III!$C$3:$E$421,3,FALSE),IFERROR(VLOOKUP(C38,IV!$C$3:$E$421,3,FALSE),F38))</f>
        <v>Member ID</v>
      </c>
    </row>
    <row r="39" spans="1:8" x14ac:dyDescent="0.25">
      <c r="B39" s="27">
        <v>1</v>
      </c>
      <c r="C39" s="27" t="s">
        <v>241</v>
      </c>
      <c r="D39" s="27" t="s">
        <v>72</v>
      </c>
      <c r="E39" s="27" t="str">
        <f t="shared" si="0"/>
        <v>010180089-42</v>
      </c>
      <c r="F39" s="27">
        <v>505</v>
      </c>
      <c r="G39" s="27" t="str">
        <f>IFERROR(VLOOKUP(C39,III!$C$3:$E$421,3,FALSE),IFERROR(VLOOKUP(C39,IV!$C$3:$E$421,3,FALSE),F39))</f>
        <v>010180089-42</v>
      </c>
      <c r="H39" s="26">
        <v>0.5</v>
      </c>
    </row>
    <row r="40" spans="1:8" x14ac:dyDescent="0.25">
      <c r="B40" s="27"/>
      <c r="C40" s="27" t="s">
        <v>102</v>
      </c>
      <c r="D40" s="27" t="s">
        <v>72</v>
      </c>
      <c r="E40" s="27">
        <f t="shared" si="0"/>
        <v>6665921</v>
      </c>
      <c r="F40" s="27">
        <v>86</v>
      </c>
      <c r="G40" s="27">
        <f>IFERROR(VLOOKUP(C40,III!$C$3:$E$421,3,FALSE),IFERROR(VLOOKUP(C40,IV!$C$3:$E$421,3,FALSE),F40))</f>
        <v>6665921</v>
      </c>
      <c r="H40" s="26">
        <v>0.5</v>
      </c>
    </row>
    <row r="41" spans="1:8" x14ac:dyDescent="0.25">
      <c r="B41" s="27">
        <v>2</v>
      </c>
      <c r="C41" s="27" t="s">
        <v>103</v>
      </c>
      <c r="D41" s="27" t="s">
        <v>72</v>
      </c>
      <c r="E41" s="27">
        <f t="shared" si="0"/>
        <v>232</v>
      </c>
      <c r="F41" s="27">
        <v>232</v>
      </c>
      <c r="G41" s="27">
        <f>IFERROR(VLOOKUP(C41,III!$C$3:$E$421,3,FALSE),IFERROR(VLOOKUP(C41,IV!$C$3:$E$421,3,FALSE),F41))</f>
        <v>232</v>
      </c>
      <c r="H41" s="26">
        <v>0.5</v>
      </c>
    </row>
    <row r="42" spans="1:8" x14ac:dyDescent="0.25">
      <c r="B42" s="27"/>
      <c r="C42" s="27" t="s">
        <v>104</v>
      </c>
      <c r="D42" s="27" t="s">
        <v>72</v>
      </c>
      <c r="E42" s="27">
        <f t="shared" si="0"/>
        <v>91</v>
      </c>
      <c r="F42" s="27">
        <v>91</v>
      </c>
      <c r="G42" s="27">
        <f>IFERROR(VLOOKUP(C42,III!$C$3:$E$421,3,FALSE),IFERROR(VLOOKUP(C42,IV!$C$3:$E$421,3,FALSE),F42))</f>
        <v>91</v>
      </c>
      <c r="H42" s="26">
        <v>0.5</v>
      </c>
    </row>
    <row r="43" spans="1:8" x14ac:dyDescent="0.25">
      <c r="B43" s="27">
        <v>3</v>
      </c>
      <c r="C43" s="27" t="s">
        <v>243</v>
      </c>
      <c r="D43" s="27" t="s">
        <v>213</v>
      </c>
      <c r="E43" s="27">
        <f t="shared" si="0"/>
        <v>1743447914</v>
      </c>
      <c r="F43" s="27">
        <v>504</v>
      </c>
      <c r="G43" s="27">
        <f>IFERROR(VLOOKUP(C43,III!$C$3:$E$421,3,FALSE),IFERROR(VLOOKUP(C43,IV!$C$3:$E$421,3,FALSE),F43))</f>
        <v>1743447914</v>
      </c>
      <c r="H43" s="26">
        <v>0.5</v>
      </c>
    </row>
    <row r="44" spans="1:8" x14ac:dyDescent="0.25">
      <c r="B44" s="27"/>
      <c r="C44" s="27" t="s">
        <v>244</v>
      </c>
      <c r="D44" s="27" t="s">
        <v>213</v>
      </c>
      <c r="E44" s="27">
        <f t="shared" si="0"/>
        <v>5190595900</v>
      </c>
      <c r="F44" s="27">
        <v>380</v>
      </c>
      <c r="G44" s="27">
        <f>IFERROR(VLOOKUP(C44,III!$C$3:$E$421,3,FALSE),IFERROR(VLOOKUP(C44,IV!$C$3:$E$421,3,FALSE),F44))</f>
        <v>5190595900</v>
      </c>
      <c r="H44" s="26">
        <v>0.5</v>
      </c>
    </row>
    <row r="45" spans="1:8" x14ac:dyDescent="0.25">
      <c r="B45" s="27">
        <v>4</v>
      </c>
      <c r="C45" s="27" t="s">
        <v>168</v>
      </c>
      <c r="D45" s="27" t="s">
        <v>72</v>
      </c>
      <c r="E45" s="27" t="str">
        <f t="shared" si="0"/>
        <v>028059509-33</v>
      </c>
      <c r="F45" s="27">
        <v>508</v>
      </c>
      <c r="G45" s="27" t="str">
        <f>IFERROR(VLOOKUP(C45,III!$C$3:$E$421,3,FALSE),IFERROR(VLOOKUP(C45,IV!$C$3:$E$421,3,FALSE),F45))</f>
        <v>028059509-33</v>
      </c>
      <c r="H45" s="26">
        <v>0.5</v>
      </c>
    </row>
    <row r="46" spans="1:8" x14ac:dyDescent="0.25">
      <c r="B46" s="27"/>
      <c r="C46" s="27" t="s">
        <v>299</v>
      </c>
      <c r="D46" s="27" t="s">
        <v>72</v>
      </c>
      <c r="E46" s="27" t="str">
        <f t="shared" si="0"/>
        <v>073.352.259-90</v>
      </c>
      <c r="F46" s="27">
        <v>33</v>
      </c>
      <c r="G46" s="27" t="str">
        <f>IFERROR(VLOOKUP(C46,III!$C$3:$E$421,3,FALSE),IFERROR(VLOOKUP(C46,IV!$C$3:$E$421,3,FALSE),F46))</f>
        <v>073.352.259-90</v>
      </c>
      <c r="H46" s="26">
        <v>0.5</v>
      </c>
    </row>
    <row r="47" spans="1:8" x14ac:dyDescent="0.25">
      <c r="A47" s="27" t="s">
        <v>108</v>
      </c>
      <c r="E47" s="27">
        <f t="shared" si="0"/>
        <v>0</v>
      </c>
      <c r="G47" s="27">
        <f>IFERROR(VLOOKUP(C47,III!$C$3:$E$421,3,FALSE),IFERROR(VLOOKUP(C47,IV!$C$3:$E$421,3,FALSE),F47))</f>
        <v>0</v>
      </c>
    </row>
    <row r="48" spans="1:8" x14ac:dyDescent="0.25">
      <c r="B48" s="27" t="s">
        <v>0</v>
      </c>
      <c r="C48" s="27" t="s">
        <v>46</v>
      </c>
      <c r="D48" s="27" t="s">
        <v>1</v>
      </c>
      <c r="E48" s="27" t="str">
        <f t="shared" si="0"/>
        <v>Member ID</v>
      </c>
      <c r="F48" s="27" t="s">
        <v>2</v>
      </c>
      <c r="G48" s="27" t="str">
        <f>IFERROR(VLOOKUP(C48,III!$C$3:$E$421,3,FALSE),IFERROR(VLOOKUP(C48,IV!$C$3:$E$421,3,FALSE),F48))</f>
        <v>Member ID</v>
      </c>
    </row>
    <row r="49" spans="1:8" x14ac:dyDescent="0.25">
      <c r="B49" s="27">
        <v>1</v>
      </c>
      <c r="C49" s="27" t="s">
        <v>19</v>
      </c>
      <c r="D49" s="27" t="s">
        <v>79</v>
      </c>
      <c r="E49" s="27">
        <f t="shared" si="0"/>
        <v>10670417963</v>
      </c>
      <c r="F49" s="27">
        <v>160</v>
      </c>
      <c r="G49" s="27">
        <f>IFERROR(VLOOKUP(C49,III!$C$3:$E$421,3,FALSE),IFERROR(VLOOKUP(C49,IV!$C$3:$E$421,3,FALSE),F49))</f>
        <v>10670417963</v>
      </c>
      <c r="H49" s="26">
        <v>0.5</v>
      </c>
    </row>
    <row r="50" spans="1:8" x14ac:dyDescent="0.25">
      <c r="B50" s="27"/>
      <c r="C50" s="27" t="s">
        <v>10</v>
      </c>
      <c r="D50" s="27" t="s">
        <v>77</v>
      </c>
      <c r="E50" s="27">
        <f t="shared" si="0"/>
        <v>8433774964</v>
      </c>
      <c r="F50" s="27">
        <v>15</v>
      </c>
      <c r="G50" s="27">
        <f>IFERROR(VLOOKUP(C50,III!$C$3:$E$421,3,FALSE),IFERROR(VLOOKUP(C50,IV!$C$3:$E$421,3,FALSE),F50))</f>
        <v>8433774964</v>
      </c>
      <c r="H50" s="26">
        <v>0.5</v>
      </c>
    </row>
    <row r="51" spans="1:8" x14ac:dyDescent="0.25">
      <c r="B51" s="27">
        <v>2</v>
      </c>
      <c r="C51" s="27" t="s">
        <v>109</v>
      </c>
      <c r="D51" s="27" t="s">
        <v>79</v>
      </c>
      <c r="E51" s="27">
        <f t="shared" si="0"/>
        <v>38219980915</v>
      </c>
      <c r="F51" s="27">
        <v>27</v>
      </c>
      <c r="G51" s="27">
        <f>IFERROR(VLOOKUP(C51,III!$C$3:$E$421,3,FALSE),IFERROR(VLOOKUP(C51,IV!$C$3:$E$421,3,FALSE),F51))</f>
        <v>38219980915</v>
      </c>
      <c r="H51" s="26">
        <v>0.5</v>
      </c>
    </row>
    <row r="52" spans="1:8" x14ac:dyDescent="0.25">
      <c r="B52" s="27"/>
      <c r="C52" s="27" t="s">
        <v>11</v>
      </c>
      <c r="D52" s="27" t="s">
        <v>79</v>
      </c>
      <c r="E52" s="27">
        <f t="shared" si="0"/>
        <v>441203973</v>
      </c>
      <c r="F52" s="27">
        <v>81</v>
      </c>
      <c r="G52" s="27">
        <f>IFERROR(VLOOKUP(C52,III!$C$3:$E$421,3,FALSE),IFERROR(VLOOKUP(C52,IV!$C$3:$E$421,3,FALSE),F52))</f>
        <v>441203973</v>
      </c>
      <c r="H52" s="26">
        <v>0.5</v>
      </c>
    </row>
    <row r="53" spans="1:8" x14ac:dyDescent="0.25">
      <c r="B53" s="27">
        <v>3</v>
      </c>
      <c r="C53" s="27" t="s">
        <v>9</v>
      </c>
      <c r="D53" s="27" t="s">
        <v>79</v>
      </c>
      <c r="E53" s="27">
        <f t="shared" si="0"/>
        <v>65269632934</v>
      </c>
      <c r="F53" s="27">
        <v>255</v>
      </c>
      <c r="G53" s="27">
        <f>IFERROR(VLOOKUP(C53,III!$C$3:$E$421,3,FALSE),IFERROR(VLOOKUP(C53,IV!$C$3:$E$421,3,FALSE),F53))</f>
        <v>65269632934</v>
      </c>
      <c r="H53" s="26">
        <v>0.5</v>
      </c>
    </row>
    <row r="54" spans="1:8" x14ac:dyDescent="0.25">
      <c r="B54" s="27"/>
      <c r="C54" s="27" t="s">
        <v>249</v>
      </c>
      <c r="D54" s="27" t="s">
        <v>79</v>
      </c>
      <c r="E54" s="27">
        <f t="shared" si="0"/>
        <v>9633266947</v>
      </c>
      <c r="F54" s="27">
        <v>124</v>
      </c>
      <c r="G54" s="27">
        <f>IFERROR(VLOOKUP(C54,III!$C$3:$E$421,3,FALSE),IFERROR(VLOOKUP(C54,IV!$C$3:$E$421,3,FALSE),F54))</f>
        <v>9633266947</v>
      </c>
      <c r="H54" s="26">
        <v>0.5</v>
      </c>
    </row>
    <row r="55" spans="1:8" x14ac:dyDescent="0.25">
      <c r="A55" s="27" t="s">
        <v>112</v>
      </c>
      <c r="E55" s="27">
        <f t="shared" si="0"/>
        <v>0</v>
      </c>
      <c r="G55" s="27">
        <f>IFERROR(VLOOKUP(C55,III!$C$3:$E$421,3,FALSE),IFERROR(VLOOKUP(C55,IV!$C$3:$E$421,3,FALSE),F55))</f>
        <v>0</v>
      </c>
    </row>
    <row r="56" spans="1:8" x14ac:dyDescent="0.25">
      <c r="B56" s="27" t="s">
        <v>0</v>
      </c>
      <c r="C56" s="27" t="s">
        <v>46</v>
      </c>
      <c r="D56" s="27" t="s">
        <v>1</v>
      </c>
      <c r="E56" s="27" t="str">
        <f t="shared" si="0"/>
        <v>Member ID</v>
      </c>
      <c r="F56" s="27" t="s">
        <v>2</v>
      </c>
      <c r="G56" s="27" t="str">
        <f>IFERROR(VLOOKUP(C56,III!$C$3:$E$421,3,FALSE),IFERROR(VLOOKUP(C56,IV!$C$3:$E$421,3,FALSE),F56))</f>
        <v>Member ID</v>
      </c>
    </row>
    <row r="57" spans="1:8" x14ac:dyDescent="0.25">
      <c r="B57" s="27">
        <v>1</v>
      </c>
      <c r="C57" s="27" t="s">
        <v>113</v>
      </c>
      <c r="D57" s="27" t="s">
        <v>72</v>
      </c>
      <c r="E57" s="27" t="str">
        <f t="shared" si="0"/>
        <v>393624000-06</v>
      </c>
      <c r="F57" s="27">
        <v>84</v>
      </c>
      <c r="G57" s="27" t="str">
        <f>IFERROR(VLOOKUP(C57,III!$C$3:$E$421,3,FALSE),IFERROR(VLOOKUP(C57,IV!$C$3:$E$421,3,FALSE),F57))</f>
        <v>393624000-06</v>
      </c>
      <c r="H57" s="26">
        <v>0.5</v>
      </c>
    </row>
    <row r="58" spans="1:8" x14ac:dyDescent="0.25">
      <c r="B58" s="27"/>
      <c r="C58" s="27" t="s">
        <v>114</v>
      </c>
      <c r="D58" s="27" t="s">
        <v>72</v>
      </c>
      <c r="E58" s="27" t="str">
        <f t="shared" si="0"/>
        <v>263361398-59</v>
      </c>
      <c r="F58" s="27">
        <v>208</v>
      </c>
      <c r="G58" s="27" t="str">
        <f>IFERROR(VLOOKUP(C58,III!$C$3:$E$421,3,FALSE),IFERROR(VLOOKUP(C58,IV!$C$3:$E$421,3,FALSE),F58))</f>
        <v>263361398-59</v>
      </c>
      <c r="H58" s="26">
        <v>0.5</v>
      </c>
    </row>
    <row r="59" spans="1:8" x14ac:dyDescent="0.25">
      <c r="B59" s="27">
        <v>2</v>
      </c>
      <c r="C59" s="27" t="s">
        <v>73</v>
      </c>
      <c r="D59" s="27" t="s">
        <v>71</v>
      </c>
      <c r="E59" s="27">
        <f t="shared" si="0"/>
        <v>52099628904</v>
      </c>
      <c r="F59" s="27">
        <v>310</v>
      </c>
      <c r="G59" s="27">
        <f>IFERROR(VLOOKUP(C59,III!$C$3:$E$421,3,FALSE),IFERROR(VLOOKUP(C59,IV!$C$3:$E$421,3,FALSE),F59))</f>
        <v>52099628904</v>
      </c>
      <c r="H59" s="26">
        <v>0.5</v>
      </c>
    </row>
    <row r="60" spans="1:8" x14ac:dyDescent="0.25">
      <c r="B60" s="27"/>
      <c r="C60" s="27" t="s">
        <v>116</v>
      </c>
      <c r="D60" s="27" t="s">
        <v>71</v>
      </c>
      <c r="E60" s="27">
        <f t="shared" si="0"/>
        <v>4049762986</v>
      </c>
      <c r="F60" s="27">
        <v>226</v>
      </c>
      <c r="G60" s="27">
        <f>IFERROR(VLOOKUP(C60,III!$C$3:$E$421,3,FALSE),IFERROR(VLOOKUP(C60,IV!$C$3:$E$421,3,FALSE),F60))</f>
        <v>4049762986</v>
      </c>
      <c r="H60" s="26">
        <v>0.5</v>
      </c>
    </row>
    <row r="61" spans="1:8" x14ac:dyDescent="0.25">
      <c r="B61" s="27">
        <v>3</v>
      </c>
      <c r="C61" s="27" t="s">
        <v>245</v>
      </c>
      <c r="D61" s="27" t="s">
        <v>72</v>
      </c>
      <c r="E61" s="27" t="str">
        <f t="shared" si="0"/>
        <v>005.326.129-14</v>
      </c>
      <c r="F61" s="27">
        <v>547</v>
      </c>
      <c r="G61" s="27" t="str">
        <f>IFERROR(VLOOKUP(C61,III!$C$3:$E$421,3,FALSE),IFERROR(VLOOKUP(C61,IV!$C$3:$E$421,3,FALSE),F61))</f>
        <v>005.326.129-14</v>
      </c>
      <c r="H61" s="26">
        <v>0.5</v>
      </c>
    </row>
    <row r="62" spans="1:8" x14ac:dyDescent="0.25">
      <c r="B62" s="27"/>
      <c r="C62" s="27" t="s">
        <v>355</v>
      </c>
      <c r="D62" s="27" t="s">
        <v>72</v>
      </c>
      <c r="E62" s="27">
        <f t="shared" si="0"/>
        <v>3282810</v>
      </c>
      <c r="F62" s="27">
        <v>177</v>
      </c>
      <c r="G62" s="27">
        <f>IFERROR(VLOOKUP(C62,III!$C$3:$E$421,3,FALSE),IFERROR(VLOOKUP(C62,IV!$C$3:$E$421,3,FALSE),F62))</f>
        <v>3282810</v>
      </c>
      <c r="H62" s="26">
        <v>0.5</v>
      </c>
    </row>
    <row r="63" spans="1:8" x14ac:dyDescent="0.25">
      <c r="A63" s="27" t="s">
        <v>783</v>
      </c>
      <c r="E63" s="27">
        <f t="shared" si="0"/>
        <v>0</v>
      </c>
      <c r="G63" s="27">
        <f>IFERROR(VLOOKUP(C63,III!$C$3:$E$421,3,FALSE),IFERROR(VLOOKUP(C63,IV!$C$3:$E$421,3,FALSE),F63))</f>
        <v>0</v>
      </c>
    </row>
    <row r="64" spans="1:8" x14ac:dyDescent="0.25">
      <c r="B64" s="27" t="s">
        <v>0</v>
      </c>
      <c r="C64" s="27" t="s">
        <v>46</v>
      </c>
      <c r="D64" s="27" t="s">
        <v>1</v>
      </c>
      <c r="E64" s="27" t="str">
        <f t="shared" si="0"/>
        <v>Member ID</v>
      </c>
      <c r="F64" s="27" t="s">
        <v>2</v>
      </c>
      <c r="G64" s="27" t="str">
        <f>IFERROR(VLOOKUP(C64,III!$C$3:$E$421,3,FALSE),IFERROR(VLOOKUP(C64,IV!$C$3:$E$421,3,FALSE),F64))</f>
        <v>Member ID</v>
      </c>
    </row>
    <row r="65" spans="1:8" x14ac:dyDescent="0.25">
      <c r="B65" s="27">
        <v>1</v>
      </c>
      <c r="C65" s="27" t="s">
        <v>44</v>
      </c>
      <c r="D65" s="27" t="s">
        <v>74</v>
      </c>
      <c r="E65" s="27">
        <f t="shared" si="0"/>
        <v>6822377</v>
      </c>
      <c r="F65" s="27">
        <v>441</v>
      </c>
      <c r="G65" s="27">
        <f>IFERROR(VLOOKUP(C65,III!$C$3:$E$421,3,FALSE),IFERROR(VLOOKUP(C65,IV!$C$3:$E$421,3,FALSE),F65))</f>
        <v>6822377</v>
      </c>
      <c r="H65" s="26">
        <v>0.5</v>
      </c>
    </row>
    <row r="66" spans="1:8" x14ac:dyDescent="0.25">
      <c r="B66" s="27"/>
      <c r="C66" s="27" t="s">
        <v>307</v>
      </c>
      <c r="D66" s="27" t="s">
        <v>74</v>
      </c>
      <c r="E66" s="27">
        <f t="shared" si="0"/>
        <v>9793661941</v>
      </c>
      <c r="F66" s="27">
        <v>512</v>
      </c>
      <c r="G66" s="27">
        <f>IFERROR(VLOOKUP(C66,III!$C$3:$E$421,3,FALSE),IFERROR(VLOOKUP(C66,IV!$C$3:$E$421,3,FALSE),F66))</f>
        <v>9793661941</v>
      </c>
      <c r="H66" s="26">
        <v>0.5</v>
      </c>
    </row>
    <row r="67" spans="1:8" x14ac:dyDescent="0.25">
      <c r="B67" s="27">
        <v>2</v>
      </c>
      <c r="C67" s="27" t="s">
        <v>291</v>
      </c>
      <c r="D67" s="27" t="s">
        <v>79</v>
      </c>
      <c r="E67" s="27">
        <f t="shared" ref="E67:E130" si="8">G67</f>
        <v>11267285940</v>
      </c>
      <c r="F67" s="27">
        <v>585</v>
      </c>
      <c r="G67" s="27">
        <f>IFERROR(VLOOKUP(C67,III!$C$3:$E$421,3,FALSE),IFERROR(VLOOKUP(C67,IV!$C$3:$E$421,3,FALSE),F67))</f>
        <v>11267285940</v>
      </c>
      <c r="H67" s="26">
        <v>0.5</v>
      </c>
    </row>
    <row r="68" spans="1:8" x14ac:dyDescent="0.25">
      <c r="B68" s="27"/>
      <c r="C68" s="27" t="s">
        <v>122</v>
      </c>
      <c r="D68" s="27" t="s">
        <v>79</v>
      </c>
      <c r="E68" s="27">
        <f t="shared" si="8"/>
        <v>10242941903</v>
      </c>
      <c r="F68" s="27">
        <v>583</v>
      </c>
      <c r="G68" s="27">
        <f>IFERROR(VLOOKUP(C68,III!$C$3:$E$421,3,FALSE),IFERROR(VLOOKUP(C68,IV!$C$3:$E$421,3,FALSE),F68))</f>
        <v>10242941903</v>
      </c>
      <c r="H68" s="26">
        <v>0.5</v>
      </c>
    </row>
    <row r="69" spans="1:8" x14ac:dyDescent="0.25">
      <c r="A69" s="27" t="s">
        <v>117</v>
      </c>
      <c r="E69" s="27">
        <f t="shared" si="8"/>
        <v>0</v>
      </c>
      <c r="G69" s="27">
        <f>IFERROR(VLOOKUP(C69,III!$C$3:$E$421,3,FALSE),IFERROR(VLOOKUP(C69,IV!$C$3:$E$421,3,FALSE),F69))</f>
        <v>0</v>
      </c>
    </row>
    <row r="70" spans="1:8" x14ac:dyDescent="0.25">
      <c r="B70" s="27" t="s">
        <v>0</v>
      </c>
      <c r="C70" s="27" t="s">
        <v>46</v>
      </c>
      <c r="D70" s="27" t="s">
        <v>1</v>
      </c>
      <c r="E70" s="27" t="str">
        <f t="shared" si="8"/>
        <v>Member ID</v>
      </c>
      <c r="F70" s="27" t="s">
        <v>2</v>
      </c>
      <c r="G70" s="27" t="str">
        <f>IFERROR(VLOOKUP(C70,III!$C$3:$E$421,3,FALSE),IFERROR(VLOOKUP(C70,IV!$C$3:$E$421,3,FALSE),F70))</f>
        <v>Member ID</v>
      </c>
    </row>
    <row r="71" spans="1:8" x14ac:dyDescent="0.25">
      <c r="B71" s="27">
        <v>1</v>
      </c>
      <c r="C71" s="27" t="s">
        <v>118</v>
      </c>
      <c r="D71" s="27" t="s">
        <v>72</v>
      </c>
      <c r="E71" s="27">
        <f t="shared" si="8"/>
        <v>6825144</v>
      </c>
      <c r="F71" s="27">
        <v>386</v>
      </c>
      <c r="G71" s="27">
        <f>IFERROR(VLOOKUP(C71,III!$C$3:$E$421,3,FALSE),IFERROR(VLOOKUP(C71,IV!$C$3:$E$421,3,FALSE),F71))</f>
        <v>6825144</v>
      </c>
      <c r="H71" s="26">
        <v>0.5</v>
      </c>
    </row>
    <row r="72" spans="1:8" x14ac:dyDescent="0.25">
      <c r="B72" s="27"/>
      <c r="C72" s="27" t="s">
        <v>119</v>
      </c>
      <c r="D72" s="27" t="s">
        <v>71</v>
      </c>
      <c r="E72" s="27">
        <f t="shared" si="8"/>
        <v>11013777980</v>
      </c>
      <c r="F72" s="27">
        <v>401</v>
      </c>
      <c r="G72" s="27">
        <f>IFERROR(VLOOKUP(C72,III!$C$3:$E$421,3,FALSE),IFERROR(VLOOKUP(C72,IV!$C$3:$E$421,3,FALSE),F72))</f>
        <v>11013777980</v>
      </c>
      <c r="H72" s="26">
        <v>0.5</v>
      </c>
    </row>
    <row r="73" spans="1:8" x14ac:dyDescent="0.25">
      <c r="B73" s="27">
        <v>2</v>
      </c>
      <c r="C73" s="27" t="s">
        <v>356</v>
      </c>
      <c r="D73" s="27" t="s">
        <v>72</v>
      </c>
      <c r="E73" s="27">
        <f t="shared" si="8"/>
        <v>7401747</v>
      </c>
      <c r="F73" s="27">
        <v>609</v>
      </c>
      <c r="G73" s="27">
        <f>IFERROR(VLOOKUP(C73,III!$C$3:$E$421,3,FALSE),IFERROR(VLOOKUP(C73,IV!$C$3:$E$421,3,FALSE),F73))</f>
        <v>7401747</v>
      </c>
      <c r="H73" s="26">
        <v>0.5</v>
      </c>
    </row>
    <row r="74" spans="1:8" x14ac:dyDescent="0.25">
      <c r="B74" s="27"/>
      <c r="C74" s="27" t="s">
        <v>357</v>
      </c>
      <c r="D74" s="27" t="s">
        <v>72</v>
      </c>
      <c r="E74" s="27">
        <f t="shared" si="8"/>
        <v>610</v>
      </c>
      <c r="F74" s="27">
        <v>610</v>
      </c>
      <c r="G74" s="27">
        <f>IFERROR(VLOOKUP(C74,III!$C$3:$E$421,3,FALSE),IFERROR(VLOOKUP(C74,IV!$C$3:$E$421,3,FALSE),F74))</f>
        <v>610</v>
      </c>
      <c r="H74" s="26">
        <v>0.5</v>
      </c>
    </row>
    <row r="75" spans="1:8" x14ac:dyDescent="0.25">
      <c r="B75" s="27" t="s">
        <v>40</v>
      </c>
      <c r="C75" s="27" t="s">
        <v>253</v>
      </c>
      <c r="D75" s="27" t="s">
        <v>72</v>
      </c>
      <c r="E75" s="27" t="str">
        <f t="shared" si="8"/>
        <v>095.954.129-29</v>
      </c>
      <c r="F75" s="27">
        <v>590</v>
      </c>
      <c r="G75" s="27" t="str">
        <f>IFERROR(VLOOKUP(C75,III!$C$3:$E$421,3,FALSE),IFERROR(VLOOKUP(C75,IV!$C$3:$E$421,3,FALSE),F75))</f>
        <v>095.954.129-29</v>
      </c>
      <c r="H75" s="26">
        <v>0.5</v>
      </c>
    </row>
    <row r="76" spans="1:8" x14ac:dyDescent="0.25">
      <c r="B76" s="27"/>
      <c r="C76" s="27" t="s">
        <v>358</v>
      </c>
      <c r="D76" s="27" t="s">
        <v>72</v>
      </c>
      <c r="E76" s="27">
        <f t="shared" si="8"/>
        <v>608</v>
      </c>
      <c r="F76" s="27">
        <v>608</v>
      </c>
      <c r="G76" s="27">
        <f>IFERROR(VLOOKUP(C76,III!$C$3:$E$421,3,FALSE),IFERROR(VLOOKUP(C76,IV!$C$3:$E$421,3,FALSE),F76))</f>
        <v>608</v>
      </c>
      <c r="H76" s="26">
        <v>0.5</v>
      </c>
    </row>
    <row r="77" spans="1:8" x14ac:dyDescent="0.25">
      <c r="B77" s="27" t="s">
        <v>40</v>
      </c>
      <c r="C77" s="27" t="s">
        <v>359</v>
      </c>
      <c r="D77" s="27" t="s">
        <v>72</v>
      </c>
      <c r="E77" s="27">
        <f t="shared" si="8"/>
        <v>597</v>
      </c>
      <c r="F77" s="27">
        <v>597</v>
      </c>
      <c r="G77" s="27">
        <f>IFERROR(VLOOKUP(C77,III!$C$3:$E$421,3,FALSE),IFERROR(VLOOKUP(C77,IV!$C$3:$E$421,3,FALSE),F77))</f>
        <v>597</v>
      </c>
      <c r="H77" s="26">
        <v>0.5</v>
      </c>
    </row>
    <row r="78" spans="1:8" x14ac:dyDescent="0.25">
      <c r="B78" s="27"/>
      <c r="C78" s="27" t="s">
        <v>360</v>
      </c>
      <c r="D78" s="27" t="s">
        <v>72</v>
      </c>
      <c r="E78" s="27">
        <f t="shared" si="8"/>
        <v>598</v>
      </c>
      <c r="F78" s="27">
        <v>598</v>
      </c>
      <c r="G78" s="27">
        <f>IFERROR(VLOOKUP(C78,III!$C$3:$E$421,3,FALSE),IFERROR(VLOOKUP(C78,IV!$C$3:$E$421,3,FALSE),F78))</f>
        <v>598</v>
      </c>
      <c r="H78" s="26">
        <v>0.5</v>
      </c>
    </row>
    <row r="79" spans="1:8" x14ac:dyDescent="0.25">
      <c r="B79" s="27" t="s">
        <v>129</v>
      </c>
      <c r="C79" s="27" t="s">
        <v>306</v>
      </c>
      <c r="D79" s="27" t="s">
        <v>71</v>
      </c>
      <c r="E79" s="27">
        <f t="shared" si="8"/>
        <v>12069187993</v>
      </c>
      <c r="F79" s="27">
        <v>607</v>
      </c>
      <c r="G79" s="27">
        <f>IFERROR(VLOOKUP(C79,III!$C$3:$E$421,3,FALSE),IFERROR(VLOOKUP(C79,IV!$C$3:$E$421,3,FALSE),F79))</f>
        <v>12069187993</v>
      </c>
    </row>
    <row r="80" spans="1:8" x14ac:dyDescent="0.25">
      <c r="C80" s="27" t="s">
        <v>256</v>
      </c>
      <c r="D80" s="27" t="s">
        <v>74</v>
      </c>
      <c r="E80" s="27">
        <f t="shared" si="8"/>
        <v>11860851932</v>
      </c>
      <c r="F80" s="27">
        <v>601</v>
      </c>
      <c r="G80" s="27">
        <f>IFERROR(VLOOKUP(C80,III!$C$3:$E$421,3,FALSE),IFERROR(VLOOKUP(C80,IV!$C$3:$E$421,3,FALSE),F80))</f>
        <v>11860851932</v>
      </c>
    </row>
    <row r="81" spans="1:8" x14ac:dyDescent="0.25">
      <c r="B81" s="27" t="s">
        <v>129</v>
      </c>
      <c r="C81" s="27" t="s">
        <v>121</v>
      </c>
      <c r="D81" s="27" t="s">
        <v>79</v>
      </c>
      <c r="E81" s="27">
        <f t="shared" si="8"/>
        <v>9832178908</v>
      </c>
      <c r="F81" s="27">
        <v>491</v>
      </c>
      <c r="G81" s="27">
        <f>IFERROR(VLOOKUP(C81,III!$C$3:$E$421,3,FALSE),IFERROR(VLOOKUP(C81,IV!$C$3:$E$421,3,FALSE),F81))</f>
        <v>9832178908</v>
      </c>
    </row>
    <row r="82" spans="1:8" x14ac:dyDescent="0.25">
      <c r="C82" s="27" t="s">
        <v>39</v>
      </c>
      <c r="D82" s="27" t="s">
        <v>74</v>
      </c>
      <c r="E82" s="27">
        <f t="shared" si="8"/>
        <v>8666397993</v>
      </c>
      <c r="F82" s="27">
        <v>336</v>
      </c>
      <c r="G82" s="27">
        <f>IFERROR(VLOOKUP(C82,III!$C$3:$E$421,3,FALSE),IFERROR(VLOOKUP(C82,IV!$C$3:$E$421,3,FALSE),F82))</f>
        <v>8666397993</v>
      </c>
    </row>
    <row r="83" spans="1:8" x14ac:dyDescent="0.25">
      <c r="A83" s="27" t="s">
        <v>123</v>
      </c>
      <c r="E83" s="27">
        <f t="shared" si="8"/>
        <v>0</v>
      </c>
      <c r="G83" s="27">
        <f>IFERROR(VLOOKUP(C83,III!$C$3:$E$421,3,FALSE),IFERROR(VLOOKUP(C83,IV!$C$3:$E$421,3,FALSE),F83))</f>
        <v>0</v>
      </c>
    </row>
    <row r="84" spans="1:8" x14ac:dyDescent="0.25">
      <c r="B84" s="27" t="s">
        <v>0</v>
      </c>
      <c r="C84" s="27" t="s">
        <v>46</v>
      </c>
      <c r="D84" s="27" t="s">
        <v>1</v>
      </c>
      <c r="E84" s="27" t="str">
        <f t="shared" si="8"/>
        <v>Member ID</v>
      </c>
      <c r="F84" s="27" t="s">
        <v>2</v>
      </c>
      <c r="G84" s="27" t="str">
        <f>IFERROR(VLOOKUP(C84,III!$C$3:$E$421,3,FALSE),IFERROR(VLOOKUP(C84,IV!$C$3:$E$421,3,FALSE),F84))</f>
        <v>Member ID</v>
      </c>
    </row>
    <row r="85" spans="1:8" x14ac:dyDescent="0.25">
      <c r="B85" s="27">
        <v>1</v>
      </c>
      <c r="C85" s="27" t="s">
        <v>124</v>
      </c>
      <c r="D85" s="27" t="s">
        <v>74</v>
      </c>
      <c r="E85" s="27">
        <f t="shared" si="8"/>
        <v>10699885965</v>
      </c>
      <c r="F85" s="27">
        <v>397</v>
      </c>
      <c r="G85" s="27">
        <f>IFERROR(VLOOKUP(C85,III!$C$3:$E$421,3,FALSE),IFERROR(VLOOKUP(C85,IV!$C$3:$E$421,3,FALSE),F85))</f>
        <v>10699885965</v>
      </c>
      <c r="H85" s="26">
        <v>0.5</v>
      </c>
    </row>
    <row r="86" spans="1:8" x14ac:dyDescent="0.25">
      <c r="C86" s="27" t="s">
        <v>259</v>
      </c>
      <c r="D86" s="27" t="s">
        <v>74</v>
      </c>
      <c r="E86" s="27">
        <f t="shared" si="8"/>
        <v>11907818910</v>
      </c>
      <c r="F86" s="27">
        <v>333</v>
      </c>
      <c r="G86" s="27">
        <f>IFERROR(VLOOKUP(C86,III!$C$3:$E$421,3,FALSE),IFERROR(VLOOKUP(C86,IV!$C$3:$E$421,3,FALSE),F86))</f>
        <v>11907818910</v>
      </c>
      <c r="H86" s="26">
        <v>0.5</v>
      </c>
    </row>
    <row r="87" spans="1:8" x14ac:dyDescent="0.25">
      <c r="B87" s="27">
        <v>2</v>
      </c>
      <c r="C87" s="27" t="s">
        <v>45</v>
      </c>
      <c r="D87" s="27" t="s">
        <v>79</v>
      </c>
      <c r="E87" s="27">
        <f t="shared" si="8"/>
        <v>9832209994</v>
      </c>
      <c r="F87" s="27">
        <v>470</v>
      </c>
      <c r="G87" s="27">
        <f>IFERROR(VLOOKUP(C87,III!$C$3:$E$421,3,FALSE),IFERROR(VLOOKUP(C87,IV!$C$3:$E$421,3,FALSE),F87))</f>
        <v>9832209994</v>
      </c>
      <c r="H87" s="26">
        <v>0.5</v>
      </c>
    </row>
    <row r="88" spans="1:8" x14ac:dyDescent="0.25">
      <c r="B88" s="27"/>
      <c r="C88" s="27" t="s">
        <v>361</v>
      </c>
      <c r="D88" s="27" t="s">
        <v>79</v>
      </c>
      <c r="E88" s="27">
        <f t="shared" si="8"/>
        <v>11339440946</v>
      </c>
      <c r="F88" s="27">
        <v>496</v>
      </c>
      <c r="G88" s="27">
        <f>IFERROR(VLOOKUP(C88,III!$C$3:$E$421,3,FALSE),IFERROR(VLOOKUP(C88,IV!$C$3:$E$421,3,FALSE),F88))</f>
        <v>11339440946</v>
      </c>
      <c r="H88" s="26">
        <v>0.5</v>
      </c>
    </row>
    <row r="89" spans="1:8" x14ac:dyDescent="0.25">
      <c r="B89" s="27" t="s">
        <v>40</v>
      </c>
      <c r="C89" s="27" t="s">
        <v>133</v>
      </c>
      <c r="D89" s="27" t="s">
        <v>72</v>
      </c>
      <c r="E89" s="27">
        <f t="shared" si="8"/>
        <v>6805801</v>
      </c>
      <c r="F89" s="27">
        <v>383</v>
      </c>
      <c r="G89" s="27">
        <f>IFERROR(VLOOKUP(C89,III!$C$3:$E$421,3,FALSE),IFERROR(VLOOKUP(C89,IV!$C$3:$E$421,3,FALSE),F89))</f>
        <v>6805801</v>
      </c>
      <c r="H89" s="26">
        <v>0.5</v>
      </c>
    </row>
    <row r="90" spans="1:8" x14ac:dyDescent="0.25">
      <c r="B90" s="27"/>
      <c r="C90" s="27" t="s">
        <v>261</v>
      </c>
      <c r="D90" s="27" t="s">
        <v>72</v>
      </c>
      <c r="E90" s="27">
        <f t="shared" si="8"/>
        <v>6612593</v>
      </c>
      <c r="F90" s="27">
        <v>614</v>
      </c>
      <c r="G90" s="27">
        <f>IFERROR(VLOOKUP(C90,III!$C$3:$E$421,3,FALSE),IFERROR(VLOOKUP(C90,IV!$C$3:$E$421,3,FALSE),F90))</f>
        <v>6612593</v>
      </c>
      <c r="H90" s="26">
        <v>0.5</v>
      </c>
    </row>
    <row r="91" spans="1:8" x14ac:dyDescent="0.25">
      <c r="B91" s="27" t="s">
        <v>40</v>
      </c>
      <c r="C91" s="27" t="s">
        <v>258</v>
      </c>
      <c r="D91" s="27" t="s">
        <v>74</v>
      </c>
      <c r="E91" s="27">
        <f t="shared" si="8"/>
        <v>117766023</v>
      </c>
      <c r="F91" s="27">
        <v>442</v>
      </c>
      <c r="G91" s="27">
        <f>IFERROR(VLOOKUP(C91,III!$C$3:$E$421,3,FALSE),IFERROR(VLOOKUP(C91,IV!$C$3:$E$421,3,FALSE),F91))</f>
        <v>117766023</v>
      </c>
      <c r="H91" s="26">
        <v>0.5</v>
      </c>
    </row>
    <row r="92" spans="1:8" x14ac:dyDescent="0.25">
      <c r="B92" s="27"/>
      <c r="C92" s="27" t="s">
        <v>127</v>
      </c>
      <c r="D92" s="27" t="s">
        <v>74</v>
      </c>
      <c r="E92" s="27">
        <f t="shared" si="8"/>
        <v>12789492913</v>
      </c>
      <c r="F92" s="27">
        <v>509</v>
      </c>
      <c r="G92" s="27">
        <f>IFERROR(VLOOKUP(C92,III!$C$3:$E$421,3,FALSE),IFERROR(VLOOKUP(C92,IV!$C$3:$E$421,3,FALSE),F92))</f>
        <v>12789492913</v>
      </c>
      <c r="H92" s="26">
        <v>0.5</v>
      </c>
    </row>
    <row r="93" spans="1:8" x14ac:dyDescent="0.25">
      <c r="B93" s="27" t="s">
        <v>129</v>
      </c>
      <c r="C93" s="27" t="s">
        <v>125</v>
      </c>
      <c r="D93" s="27" t="s">
        <v>72</v>
      </c>
      <c r="E93" s="27">
        <f t="shared" si="8"/>
        <v>6800142</v>
      </c>
      <c r="F93" s="27">
        <v>479</v>
      </c>
      <c r="G93" s="27">
        <f>IFERROR(VLOOKUP(C93,III!$C$3:$E$421,3,FALSE),IFERROR(VLOOKUP(C93,IV!$C$3:$E$421,3,FALSE),F93))</f>
        <v>6800142</v>
      </c>
    </row>
    <row r="94" spans="1:8" x14ac:dyDescent="0.25">
      <c r="C94" s="27" t="s">
        <v>126</v>
      </c>
      <c r="D94" s="27" t="s">
        <v>72</v>
      </c>
      <c r="E94" s="27" t="str">
        <f t="shared" si="8"/>
        <v>133935829-84</v>
      </c>
      <c r="F94" s="27">
        <v>484</v>
      </c>
      <c r="G94" s="27" t="str">
        <f>IFERROR(VLOOKUP(C94,III!$C$3:$E$421,3,FALSE),IFERROR(VLOOKUP(C94,IV!$C$3:$E$421,3,FALSE),F94))</f>
        <v>133935829-84</v>
      </c>
    </row>
    <row r="95" spans="1:8" x14ac:dyDescent="0.25">
      <c r="B95" s="27" t="s">
        <v>129</v>
      </c>
      <c r="C95" s="27" t="s">
        <v>362</v>
      </c>
      <c r="D95" s="27" t="s">
        <v>72</v>
      </c>
      <c r="E95" s="27">
        <f t="shared" si="8"/>
        <v>485</v>
      </c>
      <c r="F95" s="27">
        <v>485</v>
      </c>
      <c r="G95" s="27">
        <f>IFERROR(VLOOKUP(C95,III!$C$3:$E$421,3,FALSE),IFERROR(VLOOKUP(C95,IV!$C$3:$E$421,3,FALSE),F95))</f>
        <v>485</v>
      </c>
    </row>
    <row r="96" spans="1:8" x14ac:dyDescent="0.25">
      <c r="C96" s="27" t="s">
        <v>131</v>
      </c>
      <c r="D96" s="27" t="s">
        <v>72</v>
      </c>
      <c r="E96" s="27">
        <f t="shared" si="8"/>
        <v>417</v>
      </c>
      <c r="F96" s="27">
        <v>417</v>
      </c>
      <c r="G96" s="27">
        <f>IFERROR(VLOOKUP(C96,III!$C$3:$E$421,3,FALSE),IFERROR(VLOOKUP(C96,IV!$C$3:$E$421,3,FALSE),F96))</f>
        <v>417</v>
      </c>
    </row>
    <row r="97" spans="1:8" x14ac:dyDescent="0.25">
      <c r="A97" s="27" t="s">
        <v>135</v>
      </c>
      <c r="E97" s="27">
        <f t="shared" si="8"/>
        <v>0</v>
      </c>
      <c r="G97" s="27">
        <f>IFERROR(VLOOKUP(C97,III!$C$3:$E$421,3,FALSE),IFERROR(VLOOKUP(C97,IV!$C$3:$E$421,3,FALSE),F97))</f>
        <v>0</v>
      </c>
    </row>
    <row r="98" spans="1:8" x14ac:dyDescent="0.25">
      <c r="B98" s="27" t="s">
        <v>0</v>
      </c>
      <c r="C98" s="27" t="s">
        <v>46</v>
      </c>
      <c r="D98" s="27" t="s">
        <v>1</v>
      </c>
      <c r="E98" s="27" t="str">
        <f t="shared" si="8"/>
        <v>Member ID</v>
      </c>
      <c r="F98" s="27" t="s">
        <v>2</v>
      </c>
      <c r="G98" s="27" t="str">
        <f>IFERROR(VLOOKUP(C98,III!$C$3:$E$421,3,FALSE),IFERROR(VLOOKUP(C98,IV!$C$3:$E$421,3,FALSE),F98))</f>
        <v>Member ID</v>
      </c>
    </row>
    <row r="99" spans="1:8" x14ac:dyDescent="0.25">
      <c r="B99" s="27">
        <v>1</v>
      </c>
      <c r="C99" s="27" t="s">
        <v>179</v>
      </c>
      <c r="D99" s="27" t="s">
        <v>79</v>
      </c>
      <c r="E99" s="27">
        <f t="shared" si="8"/>
        <v>473</v>
      </c>
      <c r="F99" s="27">
        <v>473</v>
      </c>
      <c r="G99" s="27">
        <f>IFERROR(VLOOKUP(C99,III!$C$3:$E$421,3,FALSE),IFERROR(VLOOKUP(C99,IV!$C$3:$E$421,3,FALSE),F99))</f>
        <v>473</v>
      </c>
      <c r="H99" s="26">
        <v>0.5</v>
      </c>
    </row>
    <row r="100" spans="1:8" x14ac:dyDescent="0.25">
      <c r="C100" s="27" t="s">
        <v>174</v>
      </c>
      <c r="D100" s="27" t="s">
        <v>79</v>
      </c>
      <c r="E100" s="27">
        <f t="shared" si="8"/>
        <v>8892889923</v>
      </c>
      <c r="F100" s="27">
        <v>550</v>
      </c>
      <c r="G100" s="27">
        <f>IFERROR(VLOOKUP(C100,III!$C$3:$E$421,3,FALSE),IFERROR(VLOOKUP(C100,IV!$C$3:$E$421,3,FALSE),F100))</f>
        <v>8892889923</v>
      </c>
      <c r="H100" s="26">
        <v>0.5</v>
      </c>
    </row>
    <row r="101" spans="1:8" x14ac:dyDescent="0.25">
      <c r="B101" s="27">
        <v>2</v>
      </c>
      <c r="C101" s="27" t="s">
        <v>134</v>
      </c>
      <c r="D101" s="27" t="s">
        <v>71</v>
      </c>
      <c r="E101" s="27">
        <f t="shared" si="8"/>
        <v>11202024939</v>
      </c>
      <c r="F101" s="27">
        <v>596</v>
      </c>
      <c r="G101" s="27">
        <f>IFERROR(VLOOKUP(C101,III!$C$3:$E$421,3,FALSE),IFERROR(VLOOKUP(C101,IV!$C$3:$E$421,3,FALSE),F101))</f>
        <v>11202024939</v>
      </c>
      <c r="H101" s="26">
        <v>0.5</v>
      </c>
    </row>
    <row r="102" spans="1:8" x14ac:dyDescent="0.25">
      <c r="B102" s="27"/>
      <c r="C102" s="27" t="s">
        <v>136</v>
      </c>
      <c r="D102" s="27" t="s">
        <v>71</v>
      </c>
      <c r="E102" s="27">
        <f t="shared" si="8"/>
        <v>11571293906</v>
      </c>
      <c r="F102" s="27">
        <v>594</v>
      </c>
      <c r="G102" s="27">
        <f>IFERROR(VLOOKUP(C102,III!$C$3:$E$421,3,FALSE),IFERROR(VLOOKUP(C102,IV!$C$3:$E$421,3,FALSE),F102))</f>
        <v>11571293906</v>
      </c>
      <c r="H102" s="26">
        <v>0.5</v>
      </c>
    </row>
    <row r="103" spans="1:8" x14ac:dyDescent="0.25">
      <c r="A103" s="27" t="s">
        <v>139</v>
      </c>
      <c r="E103" s="27">
        <f t="shared" si="8"/>
        <v>0</v>
      </c>
      <c r="G103" s="27">
        <f>IFERROR(VLOOKUP(C103,III!$C$3:$E$421,3,FALSE),IFERROR(VLOOKUP(C103,IV!$C$3:$E$421,3,FALSE),F103))</f>
        <v>0</v>
      </c>
    </row>
    <row r="104" spans="1:8" x14ac:dyDescent="0.25">
      <c r="B104" s="27" t="s">
        <v>0</v>
      </c>
      <c r="C104" s="27" t="s">
        <v>46</v>
      </c>
      <c r="D104" s="27" t="s">
        <v>1</v>
      </c>
      <c r="E104" s="27" t="str">
        <f t="shared" si="8"/>
        <v>Member ID</v>
      </c>
      <c r="F104" s="27" t="s">
        <v>2</v>
      </c>
      <c r="G104" s="27" t="str">
        <f>IFERROR(VLOOKUP(C104,III!$C$3:$E$421,3,FALSE),IFERROR(VLOOKUP(C104,IV!$C$3:$E$421,3,FALSE),F104))</f>
        <v>Member ID</v>
      </c>
    </row>
    <row r="105" spans="1:8" x14ac:dyDescent="0.25">
      <c r="B105" s="27">
        <v>1</v>
      </c>
      <c r="C105" s="27" t="s">
        <v>17</v>
      </c>
      <c r="D105" s="27" t="s">
        <v>79</v>
      </c>
      <c r="E105" s="27">
        <f t="shared" si="8"/>
        <v>9075247966</v>
      </c>
      <c r="F105" s="27">
        <v>162</v>
      </c>
      <c r="G105" s="27">
        <f>IFERROR(VLOOKUP(C105,III!$C$3:$E$421,3,FALSE),IFERROR(VLOOKUP(C105,IV!$C$3:$E$421,3,FALSE),F105))</f>
        <v>9075247966</v>
      </c>
      <c r="H105" s="26">
        <v>0.5</v>
      </c>
    </row>
    <row r="106" spans="1:8" x14ac:dyDescent="0.25">
      <c r="B106" s="27"/>
      <c r="C106" s="27" t="s">
        <v>49</v>
      </c>
      <c r="D106" s="27" t="s">
        <v>79</v>
      </c>
      <c r="E106" s="27">
        <f t="shared" si="8"/>
        <v>11338594966</v>
      </c>
      <c r="F106" s="27">
        <v>227</v>
      </c>
      <c r="G106" s="27">
        <f>IFERROR(VLOOKUP(C106,III!$C$3:$E$421,3,FALSE),IFERROR(VLOOKUP(C106,IV!$C$3:$E$421,3,FALSE),F106))</f>
        <v>11338594966</v>
      </c>
      <c r="H106" s="26">
        <v>0.5</v>
      </c>
    </row>
    <row r="107" spans="1:8" x14ac:dyDescent="0.25">
      <c r="B107" s="27">
        <v>2</v>
      </c>
      <c r="C107" s="27" t="s">
        <v>148</v>
      </c>
      <c r="D107" s="27" t="s">
        <v>72</v>
      </c>
      <c r="E107" s="27">
        <f t="shared" si="8"/>
        <v>5731820</v>
      </c>
      <c r="F107" s="27">
        <v>388</v>
      </c>
      <c r="G107" s="27">
        <f>IFERROR(VLOOKUP(C107,III!$C$3:$E$421,3,FALSE),IFERROR(VLOOKUP(C107,IV!$C$3:$E$421,3,FALSE),F107))</f>
        <v>5731820</v>
      </c>
      <c r="H107" s="26">
        <v>0.5</v>
      </c>
    </row>
    <row r="108" spans="1:8" x14ac:dyDescent="0.25">
      <c r="B108" s="27"/>
      <c r="C108" s="27" t="s">
        <v>16</v>
      </c>
      <c r="D108" s="27" t="s">
        <v>72</v>
      </c>
      <c r="E108" s="27">
        <f t="shared" si="8"/>
        <v>35670523</v>
      </c>
      <c r="F108" s="27">
        <v>111</v>
      </c>
      <c r="G108" s="27">
        <f>IFERROR(VLOOKUP(C108,III!$C$3:$E$421,3,FALSE),IFERROR(VLOOKUP(C108,IV!$C$3:$E$421,3,FALSE),F108))</f>
        <v>35670523</v>
      </c>
      <c r="H108" s="26">
        <v>0.5</v>
      </c>
    </row>
    <row r="109" spans="1:8" x14ac:dyDescent="0.25">
      <c r="B109" s="27" t="s">
        <v>40</v>
      </c>
      <c r="C109" s="27" t="s">
        <v>149</v>
      </c>
      <c r="D109" s="27" t="s">
        <v>71</v>
      </c>
      <c r="E109" s="27">
        <f t="shared" si="8"/>
        <v>11129566978</v>
      </c>
      <c r="F109" s="27">
        <v>405</v>
      </c>
      <c r="G109" s="27">
        <f>IFERROR(VLOOKUP(C109,III!$C$3:$E$421,3,FALSE),IFERROR(VLOOKUP(C109,IV!$C$3:$E$421,3,FALSE),F109))</f>
        <v>11129566978</v>
      </c>
      <c r="H109" s="26">
        <v>0.5</v>
      </c>
    </row>
    <row r="110" spans="1:8" x14ac:dyDescent="0.25">
      <c r="B110" s="27"/>
      <c r="C110" s="27" t="s">
        <v>184</v>
      </c>
      <c r="D110" s="27" t="s">
        <v>71</v>
      </c>
      <c r="E110" s="27">
        <f t="shared" si="8"/>
        <v>9301515938</v>
      </c>
      <c r="F110" s="27">
        <v>404</v>
      </c>
      <c r="G110" s="27">
        <f>IFERROR(VLOOKUP(C110,III!$C$3:$E$421,3,FALSE),IFERROR(VLOOKUP(C110,IV!$C$3:$E$421,3,FALSE),F110))</f>
        <v>9301515938</v>
      </c>
      <c r="H110" s="26">
        <v>0.5</v>
      </c>
    </row>
    <row r="111" spans="1:8" x14ac:dyDescent="0.25">
      <c r="B111" s="27" t="s">
        <v>40</v>
      </c>
      <c r="C111" s="27" t="s">
        <v>12</v>
      </c>
      <c r="D111" s="27" t="s">
        <v>71</v>
      </c>
      <c r="E111" s="27">
        <f t="shared" si="8"/>
        <v>10926591967</v>
      </c>
      <c r="F111" s="27">
        <v>223</v>
      </c>
      <c r="G111" s="27">
        <f>IFERROR(VLOOKUP(C111,III!$C$3:$E$421,3,FALSE),IFERROR(VLOOKUP(C111,IV!$C$3:$E$421,3,FALSE),F111))</f>
        <v>10926591967</v>
      </c>
      <c r="H111" s="26">
        <v>0.5</v>
      </c>
    </row>
    <row r="112" spans="1:8" x14ac:dyDescent="0.25">
      <c r="B112" s="27"/>
      <c r="C112" s="27" t="s">
        <v>141</v>
      </c>
      <c r="D112" s="27" t="s">
        <v>213</v>
      </c>
      <c r="E112" s="27">
        <f t="shared" si="8"/>
        <v>7497127</v>
      </c>
      <c r="F112" s="27">
        <v>381</v>
      </c>
      <c r="G112" s="27">
        <f>IFERROR(VLOOKUP(C112,III!$C$3:$E$421,3,FALSE),IFERROR(VLOOKUP(C112,IV!$C$3:$E$421,3,FALSE),F112))</f>
        <v>7497127</v>
      </c>
      <c r="H112" s="26">
        <v>0.5</v>
      </c>
    </row>
    <row r="113" spans="1:8" x14ac:dyDescent="0.25">
      <c r="B113" s="27" t="s">
        <v>129</v>
      </c>
      <c r="C113" s="27" t="s">
        <v>140</v>
      </c>
      <c r="D113" s="27" t="s">
        <v>71</v>
      </c>
      <c r="E113" s="27">
        <f t="shared" si="8"/>
        <v>9186650947</v>
      </c>
      <c r="F113" s="27">
        <v>278</v>
      </c>
      <c r="G113" s="27">
        <f>IFERROR(VLOOKUP(C113,III!$C$3:$E$421,3,FALSE),IFERROR(VLOOKUP(C113,IV!$C$3:$E$421,3,FALSE),F113))</f>
        <v>9186650947</v>
      </c>
    </row>
    <row r="114" spans="1:8" x14ac:dyDescent="0.25">
      <c r="C114" s="27" t="s">
        <v>279</v>
      </c>
      <c r="D114" s="27" t="s">
        <v>213</v>
      </c>
      <c r="E114" s="27">
        <f t="shared" si="8"/>
        <v>10986453919</v>
      </c>
      <c r="F114" s="27">
        <v>623</v>
      </c>
      <c r="G114" s="27">
        <f>IFERROR(VLOOKUP(C114,III!$C$3:$E$421,3,FALSE),IFERROR(VLOOKUP(C114,IV!$C$3:$E$421,3,FALSE),F114))</f>
        <v>10986453919</v>
      </c>
    </row>
    <row r="115" spans="1:8" x14ac:dyDescent="0.25">
      <c r="B115" s="27" t="s">
        <v>129</v>
      </c>
      <c r="C115" s="27" t="s">
        <v>144</v>
      </c>
      <c r="D115" s="27" t="s">
        <v>77</v>
      </c>
      <c r="E115" s="27">
        <f t="shared" si="8"/>
        <v>9017989066</v>
      </c>
      <c r="F115" s="27">
        <v>288</v>
      </c>
      <c r="G115" s="27">
        <f>IFERROR(VLOOKUP(C115,III!$C$3:$E$421,3,FALSE),IFERROR(VLOOKUP(C115,IV!$C$3:$E$421,3,FALSE),F115))</f>
        <v>9017989066</v>
      </c>
    </row>
    <row r="116" spans="1:8" x14ac:dyDescent="0.25">
      <c r="C116" s="27" t="s">
        <v>145</v>
      </c>
      <c r="D116" s="27" t="s">
        <v>77</v>
      </c>
      <c r="E116" s="27">
        <f t="shared" si="8"/>
        <v>395</v>
      </c>
      <c r="F116" s="27">
        <v>395</v>
      </c>
      <c r="G116" s="27">
        <f>IFERROR(VLOOKUP(C116,III!$C$3:$E$421,3,FALSE),IFERROR(VLOOKUP(C116,IV!$C$3:$E$421,3,FALSE),F116))</f>
        <v>395</v>
      </c>
    </row>
    <row r="117" spans="1:8" x14ac:dyDescent="0.25">
      <c r="B117" s="27">
        <v>7</v>
      </c>
      <c r="C117" s="27" t="s">
        <v>276</v>
      </c>
      <c r="D117" s="27" t="s">
        <v>213</v>
      </c>
      <c r="E117" s="27">
        <f t="shared" si="8"/>
        <v>6838874</v>
      </c>
      <c r="F117" s="27">
        <v>621</v>
      </c>
      <c r="G117" s="27">
        <f>IFERROR(VLOOKUP(C117,III!$C$3:$E$421,3,FALSE),IFERROR(VLOOKUP(C117,IV!$C$3:$E$421,3,FALSE),F117))</f>
        <v>6838874</v>
      </c>
    </row>
    <row r="118" spans="1:8" x14ac:dyDescent="0.25">
      <c r="C118" s="27" t="s">
        <v>277</v>
      </c>
      <c r="D118" s="27" t="s">
        <v>213</v>
      </c>
      <c r="E118" s="27">
        <f t="shared" si="8"/>
        <v>1388640988</v>
      </c>
      <c r="F118" s="27">
        <v>637</v>
      </c>
      <c r="G118" s="27">
        <f>IFERROR(VLOOKUP(C118,III!$C$3:$E$421,3,FALSE),IFERROR(VLOOKUP(C118,IV!$C$3:$E$421,3,FALSE),F118))</f>
        <v>1388640988</v>
      </c>
    </row>
    <row r="119" spans="1:8" x14ac:dyDescent="0.25">
      <c r="A119" s="27" t="s">
        <v>151</v>
      </c>
      <c r="E119" s="27">
        <f t="shared" si="8"/>
        <v>0</v>
      </c>
      <c r="G119" s="27">
        <f>IFERROR(VLOOKUP(C119,III!$C$3:$E$421,3,FALSE),IFERROR(VLOOKUP(C119,IV!$C$3:$E$421,3,FALSE),F119))</f>
        <v>0</v>
      </c>
    </row>
    <row r="120" spans="1:8" x14ac:dyDescent="0.25">
      <c r="B120" s="27" t="s">
        <v>0</v>
      </c>
      <c r="C120" s="27" t="s">
        <v>46</v>
      </c>
      <c r="D120" s="27" t="s">
        <v>1</v>
      </c>
      <c r="E120" s="27" t="str">
        <f t="shared" si="8"/>
        <v>Member ID</v>
      </c>
      <c r="F120" s="27" t="s">
        <v>2</v>
      </c>
      <c r="G120" s="27" t="str">
        <f>IFERROR(VLOOKUP(C120,III!$C$3:$E$421,3,FALSE),IFERROR(VLOOKUP(C120,IV!$C$3:$E$421,3,FALSE),F120))</f>
        <v>Member ID</v>
      </c>
    </row>
    <row r="121" spans="1:8" x14ac:dyDescent="0.25">
      <c r="B121" s="27">
        <v>1</v>
      </c>
      <c r="C121" s="27" t="s">
        <v>56</v>
      </c>
      <c r="D121" s="27" t="s">
        <v>74</v>
      </c>
      <c r="E121" s="27">
        <f t="shared" si="8"/>
        <v>11321137923</v>
      </c>
      <c r="F121" s="27">
        <v>337</v>
      </c>
      <c r="G121" s="27">
        <f>IFERROR(VLOOKUP(C121,III!$C$3:$E$421,3,FALSE),IFERROR(VLOOKUP(C121,IV!$C$3:$E$421,3,FALSE),F121))</f>
        <v>11321137923</v>
      </c>
      <c r="H121" s="26">
        <v>0.5</v>
      </c>
    </row>
    <row r="122" spans="1:8" x14ac:dyDescent="0.25">
      <c r="C122" s="27" t="s">
        <v>111</v>
      </c>
      <c r="D122" s="27" t="s">
        <v>74</v>
      </c>
      <c r="E122" s="27">
        <f t="shared" si="8"/>
        <v>8738387930</v>
      </c>
      <c r="F122" s="27">
        <v>339</v>
      </c>
      <c r="G122" s="27">
        <f>IFERROR(VLOOKUP(C122,III!$C$3:$E$421,3,FALSE),IFERROR(VLOOKUP(C122,IV!$C$3:$E$421,3,FALSE),F122))</f>
        <v>8738387930</v>
      </c>
      <c r="H122" s="26">
        <v>0.5</v>
      </c>
    </row>
    <row r="123" spans="1:8" x14ac:dyDescent="0.25">
      <c r="B123" s="27">
        <v>2</v>
      </c>
      <c r="C123" s="27" t="s">
        <v>363</v>
      </c>
      <c r="D123" s="27" t="s">
        <v>79</v>
      </c>
      <c r="E123" s="27">
        <f t="shared" si="8"/>
        <v>168</v>
      </c>
      <c r="F123" s="27">
        <v>168</v>
      </c>
      <c r="G123" s="27">
        <f>IFERROR(VLOOKUP(C123,III!$C$3:$E$421,3,FALSE),IFERROR(VLOOKUP(C123,IV!$C$3:$E$421,3,FALSE),F123))</f>
        <v>168</v>
      </c>
      <c r="H123" s="26">
        <v>0.5</v>
      </c>
    </row>
    <row r="124" spans="1:8" x14ac:dyDescent="0.25">
      <c r="B124" s="27"/>
      <c r="C124" s="27" t="s">
        <v>364</v>
      </c>
      <c r="D124" s="27" t="s">
        <v>72</v>
      </c>
      <c r="E124" s="27">
        <f t="shared" si="8"/>
        <v>342</v>
      </c>
      <c r="F124" s="27">
        <v>342</v>
      </c>
      <c r="G124" s="27">
        <f>IFERROR(VLOOKUP(C124,III!$C$3:$E$421,3,FALSE),IFERROR(VLOOKUP(C124,IV!$C$3:$E$421,3,FALSE),F124))</f>
        <v>342</v>
      </c>
      <c r="H124" s="26">
        <v>0.5</v>
      </c>
    </row>
    <row r="125" spans="1:8" x14ac:dyDescent="0.25">
      <c r="A125" s="27" t="s">
        <v>154</v>
      </c>
      <c r="E125" s="27">
        <f t="shared" si="8"/>
        <v>0</v>
      </c>
      <c r="G125" s="27">
        <f>IFERROR(VLOOKUP(C125,III!$C$3:$E$421,3,FALSE),IFERROR(VLOOKUP(C125,IV!$C$3:$E$421,3,FALSE),F125))</f>
        <v>0</v>
      </c>
    </row>
    <row r="126" spans="1:8" x14ac:dyDescent="0.25">
      <c r="B126" s="27" t="s">
        <v>0</v>
      </c>
      <c r="C126" s="27" t="s">
        <v>46</v>
      </c>
      <c r="D126" s="27" t="s">
        <v>1</v>
      </c>
      <c r="E126" s="27" t="str">
        <f t="shared" si="8"/>
        <v>Member ID</v>
      </c>
      <c r="F126" s="27" t="s">
        <v>2</v>
      </c>
      <c r="G126" s="27" t="str">
        <f>IFERROR(VLOOKUP(C126,III!$C$3:$E$421,3,FALSE),IFERROR(VLOOKUP(C126,IV!$C$3:$E$421,3,FALSE),F126))</f>
        <v>Member ID</v>
      </c>
    </row>
    <row r="127" spans="1:8" x14ac:dyDescent="0.25">
      <c r="B127" s="27">
        <v>1</v>
      </c>
      <c r="C127" s="27" t="s">
        <v>365</v>
      </c>
      <c r="D127" s="27" t="s">
        <v>74</v>
      </c>
      <c r="E127" s="27">
        <f t="shared" si="8"/>
        <v>4400139921</v>
      </c>
      <c r="F127" s="27">
        <v>279</v>
      </c>
      <c r="G127" s="27">
        <f>IFERROR(VLOOKUP(C127,III!$C$3:$E$421,3,FALSE),IFERROR(VLOOKUP(C127,IV!$C$3:$E$421,3,FALSE),F127))</f>
        <v>4400139921</v>
      </c>
      <c r="H127" s="26">
        <v>0.5</v>
      </c>
    </row>
    <row r="128" spans="1:8" x14ac:dyDescent="0.25">
      <c r="B128" s="27"/>
      <c r="C128" s="27" t="s">
        <v>285</v>
      </c>
      <c r="D128" s="27" t="s">
        <v>74</v>
      </c>
      <c r="E128" s="27">
        <f t="shared" si="8"/>
        <v>6629528980</v>
      </c>
      <c r="F128" s="27">
        <v>219</v>
      </c>
      <c r="G128" s="27">
        <f>IFERROR(VLOOKUP(C128,III!$C$3:$E$421,3,FALSE),IFERROR(VLOOKUP(C128,IV!$C$3:$E$421,3,FALSE),F128))</f>
        <v>6629528980</v>
      </c>
      <c r="H128" s="26">
        <v>0.5</v>
      </c>
    </row>
    <row r="129" spans="1:8" x14ac:dyDescent="0.25">
      <c r="B129" s="27">
        <v>2</v>
      </c>
      <c r="C129" s="27" t="s">
        <v>157</v>
      </c>
      <c r="D129" s="27" t="s">
        <v>74</v>
      </c>
      <c r="E129" s="27">
        <f t="shared" si="8"/>
        <v>7016848957</v>
      </c>
      <c r="F129" s="27">
        <v>182</v>
      </c>
      <c r="G129" s="27">
        <f>IFERROR(VLOOKUP(C129,III!$C$3:$E$421,3,FALSE),IFERROR(VLOOKUP(C129,IV!$C$3:$E$421,3,FALSE),F129))</f>
        <v>7016848957</v>
      </c>
      <c r="H129" s="26">
        <v>0.5</v>
      </c>
    </row>
    <row r="130" spans="1:8" x14ac:dyDescent="0.25">
      <c r="B130" s="27"/>
      <c r="C130" s="27" t="s">
        <v>283</v>
      </c>
      <c r="D130" s="27" t="s">
        <v>74</v>
      </c>
      <c r="E130" s="27">
        <f t="shared" si="8"/>
        <v>2607826969</v>
      </c>
      <c r="F130" s="27">
        <v>260</v>
      </c>
      <c r="G130" s="27">
        <f>IFERROR(VLOOKUP(C130,III!$C$3:$E$421,3,FALSE),IFERROR(VLOOKUP(C130,IV!$C$3:$E$421,3,FALSE),F130))</f>
        <v>2607826969</v>
      </c>
      <c r="H130" s="26">
        <v>0.5</v>
      </c>
    </row>
    <row r="131" spans="1:8" x14ac:dyDescent="0.25">
      <c r="A131" s="27" t="s">
        <v>286</v>
      </c>
      <c r="E131" s="27">
        <f t="shared" ref="E131:E194" si="9">G131</f>
        <v>0</v>
      </c>
      <c r="G131" s="27">
        <f>IFERROR(VLOOKUP(C131,III!$C$3:$E$421,3,FALSE),IFERROR(VLOOKUP(C131,IV!$C$3:$E$421,3,FALSE),F131))</f>
        <v>0</v>
      </c>
    </row>
    <row r="132" spans="1:8" x14ac:dyDescent="0.25">
      <c r="B132" s="27" t="s">
        <v>0</v>
      </c>
      <c r="C132" s="27" t="s">
        <v>46</v>
      </c>
      <c r="D132" s="27" t="s">
        <v>1</v>
      </c>
      <c r="E132" s="27" t="str">
        <f t="shared" si="9"/>
        <v>Member ID</v>
      </c>
      <c r="F132" s="27" t="s">
        <v>2</v>
      </c>
      <c r="G132" s="27" t="str">
        <f>IFERROR(VLOOKUP(C132,III!$C$3:$E$421,3,FALSE),IFERROR(VLOOKUP(C132,IV!$C$3:$E$421,3,FALSE),F132))</f>
        <v>Member ID</v>
      </c>
    </row>
    <row r="133" spans="1:8" x14ac:dyDescent="0.25">
      <c r="B133" s="27">
        <v>1</v>
      </c>
      <c r="C133" s="27" t="s">
        <v>245</v>
      </c>
      <c r="D133" s="27" t="s">
        <v>72</v>
      </c>
      <c r="E133" s="27" t="str">
        <f t="shared" si="9"/>
        <v>005.326.129-14</v>
      </c>
      <c r="F133" s="27">
        <v>547</v>
      </c>
      <c r="G133" s="27" t="str">
        <f>IFERROR(VLOOKUP(C133,III!$C$3:$E$421,3,FALSE),IFERROR(VLOOKUP(C133,IV!$C$3:$E$421,3,FALSE),F133))</f>
        <v>005.326.129-14</v>
      </c>
      <c r="H133" s="26">
        <v>0.5</v>
      </c>
    </row>
    <row r="134" spans="1:8" x14ac:dyDescent="0.25">
      <c r="B134" s="27"/>
      <c r="C134" s="27" t="s">
        <v>81</v>
      </c>
      <c r="D134" s="27" t="s">
        <v>72</v>
      </c>
      <c r="E134" s="27" t="str">
        <f t="shared" si="9"/>
        <v>598765810-15</v>
      </c>
      <c r="F134" s="27">
        <v>92</v>
      </c>
      <c r="G134" s="27" t="str">
        <f>IFERROR(VLOOKUP(C134,III!$C$3:$E$421,3,FALSE),IFERROR(VLOOKUP(C134,IV!$C$3:$E$421,3,FALSE),F134))</f>
        <v>598765810-15</v>
      </c>
      <c r="H134" s="26">
        <v>0.5</v>
      </c>
    </row>
    <row r="135" spans="1:8" x14ac:dyDescent="0.25">
      <c r="B135" s="27">
        <v>2</v>
      </c>
      <c r="C135" s="27" t="s">
        <v>299</v>
      </c>
      <c r="D135" s="27" t="s">
        <v>72</v>
      </c>
      <c r="E135" s="27" t="str">
        <f t="shared" si="9"/>
        <v>073.352.259-90</v>
      </c>
      <c r="F135" s="27">
        <v>33</v>
      </c>
      <c r="G135" s="27" t="str">
        <f>IFERROR(VLOOKUP(C135,III!$C$3:$E$421,3,FALSE),IFERROR(VLOOKUP(C135,IV!$C$3:$E$421,3,FALSE),F135))</f>
        <v>073.352.259-90</v>
      </c>
      <c r="H135" s="26">
        <v>0.5</v>
      </c>
    </row>
    <row r="136" spans="1:8" x14ac:dyDescent="0.25">
      <c r="B136" s="27"/>
      <c r="C136" s="27" t="s">
        <v>80</v>
      </c>
      <c r="D136" s="27" t="s">
        <v>72</v>
      </c>
      <c r="E136" s="27">
        <f t="shared" si="9"/>
        <v>568</v>
      </c>
      <c r="F136" s="27">
        <v>568</v>
      </c>
      <c r="G136" s="27">
        <f>IFERROR(VLOOKUP(C136,III!$C$3:$E$421,3,FALSE),IFERROR(VLOOKUP(C136,IV!$C$3:$E$421,3,FALSE),F136))</f>
        <v>568</v>
      </c>
      <c r="H136" s="26">
        <v>0.5</v>
      </c>
    </row>
    <row r="137" spans="1:8" x14ac:dyDescent="0.25">
      <c r="B137" s="27">
        <v>3</v>
      </c>
      <c r="C137" s="27" t="s">
        <v>366</v>
      </c>
      <c r="D137" s="27" t="s">
        <v>74</v>
      </c>
      <c r="E137" s="27">
        <f t="shared" si="9"/>
        <v>8700462926</v>
      </c>
      <c r="F137" s="27">
        <v>287</v>
      </c>
      <c r="G137" s="27">
        <f>IFERROR(VLOOKUP(C137,III!$C$3:$E$421,3,FALSE),IFERROR(VLOOKUP(C137,IV!$C$3:$E$421,3,FALSE),F137))</f>
        <v>8700462926</v>
      </c>
      <c r="H137" s="26">
        <v>0.5</v>
      </c>
    </row>
    <row r="138" spans="1:8" x14ac:dyDescent="0.25">
      <c r="B138" s="27"/>
      <c r="C138" s="27" t="s">
        <v>367</v>
      </c>
      <c r="D138" s="27" t="s">
        <v>79</v>
      </c>
      <c r="E138" s="27">
        <f t="shared" si="9"/>
        <v>634</v>
      </c>
      <c r="F138" s="27">
        <v>634</v>
      </c>
      <c r="G138" s="27">
        <f>IFERROR(VLOOKUP(C138,III!$C$3:$E$421,3,FALSE),IFERROR(VLOOKUP(C138,IV!$C$3:$E$421,3,FALSE),F138))</f>
        <v>634</v>
      </c>
      <c r="H138" s="26">
        <v>0.5</v>
      </c>
    </row>
    <row r="139" spans="1:8" x14ac:dyDescent="0.25">
      <c r="A139" s="27" t="s">
        <v>163</v>
      </c>
      <c r="E139" s="27">
        <f t="shared" si="9"/>
        <v>0</v>
      </c>
      <c r="G139" s="27">
        <f>IFERROR(VLOOKUP(C139,III!$C$3:$E$421,3,FALSE),IFERROR(VLOOKUP(C139,IV!$C$3:$E$421,3,FALSE),F139))</f>
        <v>0</v>
      </c>
    </row>
    <row r="140" spans="1:8" x14ac:dyDescent="0.25">
      <c r="B140" s="27" t="s">
        <v>0</v>
      </c>
      <c r="C140" s="27" t="s">
        <v>46</v>
      </c>
      <c r="D140" s="27" t="s">
        <v>1</v>
      </c>
      <c r="E140" s="27" t="str">
        <f t="shared" si="9"/>
        <v>Member ID</v>
      </c>
      <c r="F140" s="27" t="s">
        <v>2</v>
      </c>
      <c r="G140" s="27" t="str">
        <f>IFERROR(VLOOKUP(C140,III!$C$3:$E$421,3,FALSE),IFERROR(VLOOKUP(C140,IV!$C$3:$E$421,3,FALSE),F140))</f>
        <v>Member ID</v>
      </c>
    </row>
    <row r="141" spans="1:8" x14ac:dyDescent="0.25">
      <c r="B141" s="27">
        <v>1</v>
      </c>
      <c r="C141" s="27" t="s">
        <v>10</v>
      </c>
      <c r="D141" s="27" t="s">
        <v>77</v>
      </c>
      <c r="E141" s="27">
        <f t="shared" si="9"/>
        <v>8433774964</v>
      </c>
      <c r="F141" s="27">
        <v>15</v>
      </c>
      <c r="G141" s="27">
        <f>IFERROR(VLOOKUP(C141,III!$C$3:$E$421,3,FALSE),IFERROR(VLOOKUP(C141,IV!$C$3:$E$421,3,FALSE),F141))</f>
        <v>8433774964</v>
      </c>
      <c r="H141" s="26">
        <v>0.5</v>
      </c>
    </row>
    <row r="142" spans="1:8" x14ac:dyDescent="0.25">
      <c r="B142" s="27"/>
      <c r="C142" s="27" t="s">
        <v>7</v>
      </c>
      <c r="D142" s="27" t="s">
        <v>77</v>
      </c>
      <c r="E142" s="27">
        <f t="shared" si="9"/>
        <v>7110477908</v>
      </c>
      <c r="F142" s="27">
        <v>20</v>
      </c>
      <c r="G142" s="27">
        <f>IFERROR(VLOOKUP(C142,III!$C$3:$E$421,3,FALSE),IFERROR(VLOOKUP(C142,IV!$C$3:$E$421,3,FALSE),F142))</f>
        <v>7110477908</v>
      </c>
      <c r="H142" s="26">
        <v>0.5</v>
      </c>
    </row>
    <row r="143" spans="1:8" x14ac:dyDescent="0.25">
      <c r="B143" s="27">
        <v>2</v>
      </c>
      <c r="C143" s="27" t="s">
        <v>20</v>
      </c>
      <c r="D143" s="27" t="s">
        <v>71</v>
      </c>
      <c r="E143" s="27">
        <f t="shared" si="9"/>
        <v>9174241907</v>
      </c>
      <c r="F143" s="27">
        <v>222</v>
      </c>
      <c r="G143" s="27">
        <f>IFERROR(VLOOKUP(C143,III!$C$3:$E$421,3,FALSE),IFERROR(VLOOKUP(C143,IV!$C$3:$E$421,3,FALSE),F143))</f>
        <v>9174241907</v>
      </c>
      <c r="H143" s="26">
        <v>0.5</v>
      </c>
    </row>
    <row r="144" spans="1:8" x14ac:dyDescent="0.25">
      <c r="B144" s="27"/>
      <c r="C144" s="27" t="s">
        <v>6</v>
      </c>
      <c r="D144" s="27" t="s">
        <v>74</v>
      </c>
      <c r="E144" s="27">
        <f t="shared" si="9"/>
        <v>9017583967</v>
      </c>
      <c r="F144" s="27">
        <v>145</v>
      </c>
      <c r="G144" s="27">
        <f>IFERROR(VLOOKUP(C144,III!$C$3:$E$421,3,FALSE),IFERROR(VLOOKUP(C144,IV!$C$3:$E$421,3,FALSE),F144))</f>
        <v>9017583967</v>
      </c>
      <c r="H144" s="26">
        <v>0.5</v>
      </c>
    </row>
    <row r="145" spans="1:8" x14ac:dyDescent="0.25">
      <c r="B145" s="27">
        <v>3</v>
      </c>
      <c r="C145" s="27" t="s">
        <v>18</v>
      </c>
      <c r="D145" s="27" t="s">
        <v>77</v>
      </c>
      <c r="E145" s="27">
        <f t="shared" si="9"/>
        <v>7858725904</v>
      </c>
      <c r="F145" s="27">
        <v>270</v>
      </c>
      <c r="G145" s="27">
        <f>IFERROR(VLOOKUP(C145,III!$C$3:$E$421,3,FALSE),IFERROR(VLOOKUP(C145,IV!$C$3:$E$421,3,FALSE),F145))</f>
        <v>7858725904</v>
      </c>
      <c r="H145" s="26">
        <v>0.5</v>
      </c>
    </row>
    <row r="146" spans="1:8" x14ac:dyDescent="0.25">
      <c r="B146" s="27"/>
      <c r="C146" s="27" t="s">
        <v>188</v>
      </c>
      <c r="D146" s="27" t="s">
        <v>77</v>
      </c>
      <c r="E146" s="27">
        <f t="shared" si="9"/>
        <v>104</v>
      </c>
      <c r="F146" s="27">
        <v>104</v>
      </c>
      <c r="G146" s="27">
        <f>IFERROR(VLOOKUP(C146,III!$C$3:$E$421,3,FALSE),IFERROR(VLOOKUP(C146,IV!$C$3:$E$421,3,FALSE),F146))</f>
        <v>104</v>
      </c>
      <c r="H146" s="26">
        <v>0.5</v>
      </c>
    </row>
    <row r="147" spans="1:8" x14ac:dyDescent="0.25">
      <c r="B147" s="27">
        <v>4</v>
      </c>
      <c r="C147" s="27" t="s">
        <v>50</v>
      </c>
      <c r="D147" s="27" t="s">
        <v>77</v>
      </c>
      <c r="E147" s="27">
        <f t="shared" si="9"/>
        <v>10811635937</v>
      </c>
      <c r="F147" s="27">
        <v>221</v>
      </c>
      <c r="G147" s="27">
        <f>IFERROR(VLOOKUP(C147,III!$C$3:$E$421,3,FALSE),IFERROR(VLOOKUP(C147,IV!$C$3:$E$421,3,FALSE),F147))</f>
        <v>10811635937</v>
      </c>
      <c r="H147" s="26">
        <v>0.5</v>
      </c>
    </row>
    <row r="148" spans="1:8" x14ac:dyDescent="0.25">
      <c r="B148" s="27"/>
      <c r="C148" s="27" t="s">
        <v>41</v>
      </c>
      <c r="D148" s="27" t="s">
        <v>77</v>
      </c>
      <c r="E148" s="27">
        <f t="shared" si="9"/>
        <v>350</v>
      </c>
      <c r="F148" s="27">
        <v>350</v>
      </c>
      <c r="G148" s="27">
        <f>IFERROR(VLOOKUP(C148,III!$C$3:$E$421,3,FALSE),IFERROR(VLOOKUP(C148,IV!$C$3:$E$421,3,FALSE),F148))</f>
        <v>350</v>
      </c>
      <c r="H148" s="26">
        <v>0.5</v>
      </c>
    </row>
    <row r="149" spans="1:8" x14ac:dyDescent="0.25">
      <c r="A149" s="27" t="s">
        <v>166</v>
      </c>
      <c r="E149" s="27">
        <f t="shared" si="9"/>
        <v>0</v>
      </c>
      <c r="G149" s="27">
        <f>IFERROR(VLOOKUP(C149,III!$C$3:$E$421,3,FALSE),IFERROR(VLOOKUP(C149,IV!$C$3:$E$421,3,FALSE),F149))</f>
        <v>0</v>
      </c>
    </row>
    <row r="150" spans="1:8" x14ac:dyDescent="0.25">
      <c r="B150" s="27" t="s">
        <v>0</v>
      </c>
      <c r="C150" s="27" t="s">
        <v>46</v>
      </c>
      <c r="D150" s="27" t="s">
        <v>1</v>
      </c>
      <c r="E150" s="27" t="str">
        <f t="shared" si="9"/>
        <v>Member ID</v>
      </c>
      <c r="F150" s="27" t="s">
        <v>2</v>
      </c>
      <c r="G150" s="27" t="str">
        <f>IFERROR(VLOOKUP(C150,III!$C$3:$E$421,3,FALSE),IFERROR(VLOOKUP(C150,IV!$C$3:$E$421,3,FALSE),F150))</f>
        <v>Member ID</v>
      </c>
    </row>
    <row r="151" spans="1:8" x14ac:dyDescent="0.25">
      <c r="B151" s="27">
        <v>1</v>
      </c>
      <c r="C151" s="27" t="s">
        <v>155</v>
      </c>
      <c r="D151" s="27" t="s">
        <v>74</v>
      </c>
      <c r="E151" s="27">
        <f t="shared" si="9"/>
        <v>2624030999</v>
      </c>
      <c r="F151" s="27">
        <v>14</v>
      </c>
      <c r="G151" s="27">
        <f>IFERROR(VLOOKUP(C151,III!$C$3:$E$421,3,FALSE),IFERROR(VLOOKUP(C151,IV!$C$3:$E$421,3,FALSE),F151))</f>
        <v>2624030999</v>
      </c>
      <c r="H151" s="26">
        <v>0.5</v>
      </c>
    </row>
    <row r="152" spans="1:8" x14ac:dyDescent="0.25">
      <c r="B152" s="27"/>
      <c r="C152" s="27" t="s">
        <v>156</v>
      </c>
      <c r="D152" s="27" t="s">
        <v>74</v>
      </c>
      <c r="E152" s="27">
        <f t="shared" si="9"/>
        <v>861594967</v>
      </c>
      <c r="F152" s="27">
        <v>97</v>
      </c>
      <c r="G152" s="27">
        <f>IFERROR(VLOOKUP(C152,III!$C$3:$E$421,3,FALSE),IFERROR(VLOOKUP(C152,IV!$C$3:$E$421,3,FALSE),F152))</f>
        <v>861594967</v>
      </c>
      <c r="H152" s="26">
        <v>0.5</v>
      </c>
    </row>
    <row r="153" spans="1:8" x14ac:dyDescent="0.25">
      <c r="B153" s="27">
        <v>2</v>
      </c>
      <c r="C153" s="27" t="s">
        <v>103</v>
      </c>
      <c r="D153" s="27" t="s">
        <v>72</v>
      </c>
      <c r="E153" s="27">
        <f t="shared" si="9"/>
        <v>232</v>
      </c>
      <c r="F153" s="27">
        <v>232</v>
      </c>
      <c r="G153" s="27">
        <f>IFERROR(VLOOKUP(C153,III!$C$3:$E$421,3,FALSE),IFERROR(VLOOKUP(C153,IV!$C$3:$E$421,3,FALSE),F153))</f>
        <v>232</v>
      </c>
      <c r="H153" s="26">
        <v>0.5</v>
      </c>
    </row>
    <row r="154" spans="1:8" x14ac:dyDescent="0.25">
      <c r="B154" s="27"/>
      <c r="C154" s="27" t="s">
        <v>167</v>
      </c>
      <c r="D154" s="27" t="s">
        <v>72</v>
      </c>
      <c r="E154" s="27" t="str">
        <f t="shared" si="9"/>
        <v>2662880-5</v>
      </c>
      <c r="F154" s="27">
        <v>258</v>
      </c>
      <c r="G154" s="27" t="str">
        <f>IFERROR(VLOOKUP(C154,III!$C$3:$E$421,3,FALSE),IFERROR(VLOOKUP(C154,IV!$C$3:$E$421,3,FALSE),F154))</f>
        <v>2662880-5</v>
      </c>
      <c r="H154" s="26">
        <v>0.5</v>
      </c>
    </row>
    <row r="155" spans="1:8" x14ac:dyDescent="0.25">
      <c r="B155" s="27">
        <v>3</v>
      </c>
      <c r="C155" s="27" t="s">
        <v>168</v>
      </c>
      <c r="D155" s="27" t="s">
        <v>72</v>
      </c>
      <c r="E155" s="27" t="str">
        <f t="shared" si="9"/>
        <v>028059509-33</v>
      </c>
      <c r="F155" s="27">
        <v>508</v>
      </c>
      <c r="G155" s="27" t="str">
        <f>IFERROR(VLOOKUP(C155,III!$C$3:$E$421,3,FALSE),IFERROR(VLOOKUP(C155,IV!$C$3:$E$421,3,FALSE),F155))</f>
        <v>028059509-33</v>
      </c>
      <c r="H155" s="26">
        <v>0.5</v>
      </c>
    </row>
    <row r="156" spans="1:8" x14ac:dyDescent="0.25">
      <c r="B156" s="27"/>
      <c r="C156" s="27" t="s">
        <v>215</v>
      </c>
      <c r="D156" s="27" t="s">
        <v>72</v>
      </c>
      <c r="E156" s="27" t="str">
        <f t="shared" si="9"/>
        <v>004954539-60</v>
      </c>
      <c r="F156" s="27">
        <v>515</v>
      </c>
      <c r="G156" s="27" t="str">
        <f>IFERROR(VLOOKUP(C156,III!$C$3:$E$421,3,FALSE),IFERROR(VLOOKUP(C156,IV!$C$3:$E$421,3,FALSE),F156))</f>
        <v>004954539-60</v>
      </c>
      <c r="H156" s="26">
        <v>0.5</v>
      </c>
    </row>
    <row r="157" spans="1:8" x14ac:dyDescent="0.25">
      <c r="B157" s="27">
        <v>4</v>
      </c>
      <c r="C157" s="27" t="s">
        <v>70</v>
      </c>
      <c r="D157" s="27" t="s">
        <v>71</v>
      </c>
      <c r="E157" s="27">
        <f t="shared" si="9"/>
        <v>90306791900</v>
      </c>
      <c r="F157" s="27">
        <v>225</v>
      </c>
      <c r="G157" s="27">
        <f>IFERROR(VLOOKUP(C157,III!$C$3:$E$421,3,FALSE),IFERROR(VLOOKUP(C157,IV!$C$3:$E$421,3,FALSE),F157))</f>
        <v>90306791900</v>
      </c>
      <c r="H157" s="26">
        <v>0.5</v>
      </c>
    </row>
    <row r="158" spans="1:8" x14ac:dyDescent="0.25">
      <c r="B158" s="27"/>
      <c r="C158" s="27" t="s">
        <v>289</v>
      </c>
      <c r="D158" s="27" t="s">
        <v>71</v>
      </c>
      <c r="E158" s="27">
        <f t="shared" si="9"/>
        <v>2586125924</v>
      </c>
      <c r="F158" s="27">
        <v>606</v>
      </c>
      <c r="G158" s="27">
        <f>IFERROR(VLOOKUP(C158,III!$C$3:$E$421,3,FALSE),IFERROR(VLOOKUP(C158,IV!$C$3:$E$421,3,FALSE),F158))</f>
        <v>2586125924</v>
      </c>
      <c r="H158" s="26">
        <v>0.5</v>
      </c>
    </row>
    <row r="159" spans="1:8" x14ac:dyDescent="0.25">
      <c r="A159" s="27" t="s">
        <v>169</v>
      </c>
      <c r="E159" s="27">
        <f t="shared" si="9"/>
        <v>0</v>
      </c>
      <c r="G159" s="27">
        <f>IFERROR(VLOOKUP(C159,III!$C$3:$E$421,3,FALSE),IFERROR(VLOOKUP(C159,IV!$C$3:$E$421,3,FALSE),F159))</f>
        <v>0</v>
      </c>
    </row>
    <row r="160" spans="1:8" x14ac:dyDescent="0.25">
      <c r="B160" s="27" t="s">
        <v>0</v>
      </c>
      <c r="C160" s="27" t="s">
        <v>46</v>
      </c>
      <c r="D160" s="27" t="s">
        <v>1</v>
      </c>
      <c r="E160" s="27" t="str">
        <f t="shared" si="9"/>
        <v>Member ID</v>
      </c>
      <c r="F160" s="27" t="s">
        <v>2</v>
      </c>
      <c r="G160" s="27" t="str">
        <f>IFERROR(VLOOKUP(C160,III!$C$3:$E$421,3,FALSE),IFERROR(VLOOKUP(C160,IV!$C$3:$E$421,3,FALSE),F160))</f>
        <v>Member ID</v>
      </c>
    </row>
    <row r="161" spans="1:8" x14ac:dyDescent="0.25">
      <c r="B161" s="27">
        <v>1</v>
      </c>
      <c r="C161" s="27" t="s">
        <v>118</v>
      </c>
      <c r="D161" s="27" t="s">
        <v>72</v>
      </c>
      <c r="E161" s="27">
        <f t="shared" si="9"/>
        <v>6825144</v>
      </c>
      <c r="F161" s="27">
        <v>386</v>
      </c>
      <c r="G161" s="27">
        <f>IFERROR(VLOOKUP(C161,III!$C$3:$E$421,3,FALSE),IFERROR(VLOOKUP(C161,IV!$C$3:$E$421,3,FALSE),F161))</f>
        <v>6825144</v>
      </c>
      <c r="H161" s="26">
        <v>0.5</v>
      </c>
    </row>
    <row r="162" spans="1:8" x14ac:dyDescent="0.25">
      <c r="B162" s="27"/>
      <c r="C162" s="27" t="s">
        <v>87</v>
      </c>
      <c r="D162" s="27" t="s">
        <v>72</v>
      </c>
      <c r="E162" s="27" t="str">
        <f t="shared" si="9"/>
        <v>124.576.419-50</v>
      </c>
      <c r="F162" s="27">
        <v>506</v>
      </c>
      <c r="G162" s="27" t="str">
        <f>IFERROR(VLOOKUP(C162,III!$C$3:$E$421,3,FALSE),IFERROR(VLOOKUP(C162,IV!$C$3:$E$421,3,FALSE),F162))</f>
        <v>124.576.419-50</v>
      </c>
      <c r="H162" s="26">
        <v>0.5</v>
      </c>
    </row>
    <row r="163" spans="1:8" x14ac:dyDescent="0.25">
      <c r="B163" s="27">
        <v>2</v>
      </c>
      <c r="C163" s="27" t="s">
        <v>360</v>
      </c>
      <c r="D163" s="27" t="s">
        <v>72</v>
      </c>
      <c r="E163" s="27">
        <f t="shared" si="9"/>
        <v>598</v>
      </c>
      <c r="F163" s="27">
        <v>598</v>
      </c>
      <c r="G163" s="27">
        <f>IFERROR(VLOOKUP(C163,III!$C$3:$E$421,3,FALSE),IFERROR(VLOOKUP(C163,IV!$C$3:$E$421,3,FALSE),F163))</f>
        <v>598</v>
      </c>
      <c r="H163" s="26">
        <v>0.5</v>
      </c>
    </row>
    <row r="164" spans="1:8" x14ac:dyDescent="0.25">
      <c r="B164" s="27"/>
      <c r="C164" s="27" t="s">
        <v>88</v>
      </c>
      <c r="D164" s="27" t="s">
        <v>72</v>
      </c>
      <c r="E164" s="27" t="str">
        <f t="shared" si="9"/>
        <v>099372649-60</v>
      </c>
      <c r="F164" s="27">
        <v>507</v>
      </c>
      <c r="G164" s="27" t="str">
        <f>IFERROR(VLOOKUP(C164,III!$C$3:$E$421,3,FALSE),IFERROR(VLOOKUP(C164,IV!$C$3:$E$421,3,FALSE),F164))</f>
        <v>099372649-60</v>
      </c>
      <c r="H164" s="26">
        <v>0.5</v>
      </c>
    </row>
    <row r="165" spans="1:8" x14ac:dyDescent="0.25">
      <c r="B165" s="27">
        <v>3</v>
      </c>
      <c r="C165" s="27" t="s">
        <v>44</v>
      </c>
      <c r="D165" s="27" t="s">
        <v>74</v>
      </c>
      <c r="E165" s="27">
        <f t="shared" si="9"/>
        <v>6822377</v>
      </c>
      <c r="F165" s="27">
        <v>441</v>
      </c>
      <c r="G165" s="27">
        <f>IFERROR(VLOOKUP(C165,III!$C$3:$E$421,3,FALSE),IFERROR(VLOOKUP(C165,IV!$C$3:$E$421,3,FALSE),F165))</f>
        <v>6822377</v>
      </c>
      <c r="H165" s="26">
        <v>0.5</v>
      </c>
    </row>
    <row r="166" spans="1:8" x14ac:dyDescent="0.25">
      <c r="B166" s="27"/>
      <c r="C166" s="27" t="s">
        <v>351</v>
      </c>
      <c r="D166" s="27" t="s">
        <v>74</v>
      </c>
      <c r="E166" s="27">
        <f t="shared" si="9"/>
        <v>602</v>
      </c>
      <c r="F166" s="27">
        <v>602</v>
      </c>
      <c r="G166" s="27">
        <f>IFERROR(VLOOKUP(C166,III!$C$3:$E$421,3,FALSE),IFERROR(VLOOKUP(C166,IV!$C$3:$E$421,3,FALSE),F166))</f>
        <v>602</v>
      </c>
      <c r="H166" s="26">
        <v>0.5</v>
      </c>
    </row>
    <row r="167" spans="1:8" x14ac:dyDescent="0.25">
      <c r="B167" s="27">
        <v>4</v>
      </c>
      <c r="C167" s="27" t="s">
        <v>121</v>
      </c>
      <c r="D167" s="27" t="s">
        <v>79</v>
      </c>
      <c r="E167" s="27">
        <f t="shared" si="9"/>
        <v>9832178908</v>
      </c>
      <c r="F167" s="27">
        <v>491</v>
      </c>
      <c r="G167" s="27">
        <f>IFERROR(VLOOKUP(C167,III!$C$3:$E$421,3,FALSE),IFERROR(VLOOKUP(C167,IV!$C$3:$E$421,3,FALSE),F167))</f>
        <v>9832178908</v>
      </c>
      <c r="H167" s="26">
        <v>0.5</v>
      </c>
    </row>
    <row r="168" spans="1:8" x14ac:dyDescent="0.25">
      <c r="B168" s="27"/>
      <c r="C168" s="27" t="s">
        <v>228</v>
      </c>
      <c r="D168" s="27" t="s">
        <v>79</v>
      </c>
      <c r="E168" s="27">
        <f t="shared" si="9"/>
        <v>11973814900</v>
      </c>
      <c r="F168" s="27">
        <v>551</v>
      </c>
      <c r="G168" s="27">
        <f>IFERROR(VLOOKUP(C168,III!$C$3:$E$421,3,FALSE),IFERROR(VLOOKUP(C168,IV!$C$3:$E$421,3,FALSE),F168))</f>
        <v>11973814900</v>
      </c>
      <c r="H168" s="26">
        <v>0.5</v>
      </c>
    </row>
    <row r="169" spans="1:8" x14ac:dyDescent="0.25">
      <c r="B169" s="27">
        <v>5</v>
      </c>
      <c r="C169" s="27" t="s">
        <v>122</v>
      </c>
      <c r="D169" s="27" t="s">
        <v>79</v>
      </c>
      <c r="E169" s="27">
        <f t="shared" si="9"/>
        <v>10242941903</v>
      </c>
      <c r="F169" s="27">
        <v>583</v>
      </c>
      <c r="G169" s="27">
        <f>IFERROR(VLOOKUP(C169,III!$C$3:$E$421,3,FALSE),IFERROR(VLOOKUP(C169,IV!$C$3:$E$421,3,FALSE),F169))</f>
        <v>10242941903</v>
      </c>
    </row>
    <row r="170" spans="1:8" x14ac:dyDescent="0.25">
      <c r="C170" s="27" t="s">
        <v>89</v>
      </c>
      <c r="D170" s="27" t="s">
        <v>79</v>
      </c>
      <c r="E170" s="27">
        <f t="shared" si="9"/>
        <v>490</v>
      </c>
      <c r="F170" s="27">
        <v>490</v>
      </c>
      <c r="G170" s="27">
        <f>IFERROR(VLOOKUP(C170,III!$C$3:$E$421,3,FALSE),IFERROR(VLOOKUP(C170,IV!$C$3:$E$421,3,FALSE),F170))</f>
        <v>490</v>
      </c>
    </row>
    <row r="171" spans="1:8" x14ac:dyDescent="0.25">
      <c r="A171" s="27" t="s">
        <v>173</v>
      </c>
      <c r="E171" s="27">
        <f t="shared" si="9"/>
        <v>0</v>
      </c>
      <c r="G171" s="27">
        <f>IFERROR(VLOOKUP(C171,III!$C$3:$E$421,3,FALSE),IFERROR(VLOOKUP(C171,IV!$C$3:$E$421,3,FALSE),F171))</f>
        <v>0</v>
      </c>
    </row>
    <row r="172" spans="1:8" x14ac:dyDescent="0.25">
      <c r="B172" s="27" t="s">
        <v>0</v>
      </c>
      <c r="C172" s="27" t="s">
        <v>46</v>
      </c>
      <c r="D172" s="27" t="s">
        <v>1</v>
      </c>
      <c r="E172" s="27" t="str">
        <f t="shared" si="9"/>
        <v>Member ID</v>
      </c>
      <c r="F172" s="27" t="s">
        <v>2</v>
      </c>
      <c r="G172" s="27" t="str">
        <f>IFERROR(VLOOKUP(C172,III!$C$3:$E$421,3,FALSE),IFERROR(VLOOKUP(C172,IV!$C$3:$E$421,3,FALSE),F172))</f>
        <v>Member ID</v>
      </c>
    </row>
    <row r="173" spans="1:8" x14ac:dyDescent="0.25">
      <c r="B173" s="27">
        <v>1</v>
      </c>
      <c r="C173" s="27" t="s">
        <v>259</v>
      </c>
      <c r="D173" s="27" t="s">
        <v>74</v>
      </c>
      <c r="E173" s="27">
        <f t="shared" si="9"/>
        <v>11907818910</v>
      </c>
      <c r="F173" s="27">
        <v>333</v>
      </c>
      <c r="G173" s="27">
        <f>IFERROR(VLOOKUP(C173,III!$C$3:$E$421,3,FALSE),IFERROR(VLOOKUP(C173,IV!$C$3:$E$421,3,FALSE),F173))</f>
        <v>11907818910</v>
      </c>
      <c r="H173" s="26">
        <v>0.5</v>
      </c>
    </row>
    <row r="174" spans="1:8" x14ac:dyDescent="0.25">
      <c r="C174" s="27" t="s">
        <v>226</v>
      </c>
      <c r="D174" s="27" t="s">
        <v>74</v>
      </c>
      <c r="E174" s="27">
        <f t="shared" si="9"/>
        <v>9418665999</v>
      </c>
      <c r="F174" s="27">
        <v>486</v>
      </c>
      <c r="G174" s="27">
        <f>IFERROR(VLOOKUP(C174,III!$C$3:$E$421,3,FALSE),IFERROR(VLOOKUP(C174,IV!$C$3:$E$421,3,FALSE),F174))</f>
        <v>9418665999</v>
      </c>
      <c r="H174" s="26">
        <v>0.5</v>
      </c>
    </row>
    <row r="175" spans="1:8" x14ac:dyDescent="0.25">
      <c r="B175" s="27">
        <v>2</v>
      </c>
      <c r="C175" s="27" t="s">
        <v>45</v>
      </c>
      <c r="D175" s="27" t="s">
        <v>79</v>
      </c>
      <c r="E175" s="27">
        <f t="shared" si="9"/>
        <v>9832209994</v>
      </c>
      <c r="F175" s="27">
        <v>470</v>
      </c>
      <c r="G175" s="27">
        <f>IFERROR(VLOOKUP(C175,III!$C$3:$E$421,3,FALSE),IFERROR(VLOOKUP(C175,IV!$C$3:$E$421,3,FALSE),F175))</f>
        <v>9832209994</v>
      </c>
      <c r="H175" s="26">
        <v>0.5</v>
      </c>
    </row>
    <row r="176" spans="1:8" x14ac:dyDescent="0.25">
      <c r="B176" s="27"/>
      <c r="C176" s="27" t="s">
        <v>92</v>
      </c>
      <c r="D176" s="27" t="s">
        <v>79</v>
      </c>
      <c r="E176" s="27">
        <f t="shared" si="9"/>
        <v>9074720951</v>
      </c>
      <c r="F176" s="27">
        <v>489</v>
      </c>
      <c r="G176" s="27">
        <f>IFERROR(VLOOKUP(C176,III!$C$3:$E$421,3,FALSE),IFERROR(VLOOKUP(C176,IV!$C$3:$E$421,3,FALSE),F176))</f>
        <v>9074720951</v>
      </c>
      <c r="H176" s="26">
        <v>0.5</v>
      </c>
    </row>
    <row r="177" spans="1:8" x14ac:dyDescent="0.25">
      <c r="B177" s="27" t="s">
        <v>40</v>
      </c>
      <c r="C177" s="27" t="s">
        <v>361</v>
      </c>
      <c r="D177" s="27" t="s">
        <v>79</v>
      </c>
      <c r="E177" s="27">
        <f t="shared" si="9"/>
        <v>11339440946</v>
      </c>
      <c r="F177" s="27">
        <v>496</v>
      </c>
      <c r="G177" s="27">
        <f>IFERROR(VLOOKUP(C177,III!$C$3:$E$421,3,FALSE),IFERROR(VLOOKUP(C177,IV!$C$3:$E$421,3,FALSE),F177))</f>
        <v>11339440946</v>
      </c>
      <c r="H177" s="26">
        <v>0.5</v>
      </c>
    </row>
    <row r="178" spans="1:8" x14ac:dyDescent="0.25">
      <c r="B178" s="27"/>
      <c r="C178" s="27" t="s">
        <v>93</v>
      </c>
      <c r="D178" s="27" t="s">
        <v>79</v>
      </c>
      <c r="E178" s="27">
        <f t="shared" si="9"/>
        <v>8103866903</v>
      </c>
      <c r="F178" s="27">
        <v>514</v>
      </c>
      <c r="G178" s="27">
        <f>IFERROR(VLOOKUP(C178,III!$C$3:$E$421,3,FALSE),IFERROR(VLOOKUP(C178,IV!$C$3:$E$421,3,FALSE),F178))</f>
        <v>8103866903</v>
      </c>
      <c r="H178" s="26">
        <v>0.5</v>
      </c>
    </row>
    <row r="179" spans="1:8" x14ac:dyDescent="0.25">
      <c r="B179" s="27" t="s">
        <v>40</v>
      </c>
      <c r="C179" s="27" t="s">
        <v>258</v>
      </c>
      <c r="D179" s="27" t="s">
        <v>74</v>
      </c>
      <c r="E179" s="27">
        <f t="shared" si="9"/>
        <v>117766023</v>
      </c>
      <c r="F179" s="27">
        <v>442</v>
      </c>
      <c r="G179" s="27">
        <f>IFERROR(VLOOKUP(C179,III!$C$3:$E$421,3,FALSE),IFERROR(VLOOKUP(C179,IV!$C$3:$E$421,3,FALSE),F179))</f>
        <v>117766023</v>
      </c>
      <c r="H179" s="26">
        <v>0.5</v>
      </c>
    </row>
    <row r="180" spans="1:8" x14ac:dyDescent="0.25">
      <c r="B180" s="27"/>
      <c r="C180" s="27" t="s">
        <v>225</v>
      </c>
      <c r="D180" s="27" t="s">
        <v>74</v>
      </c>
      <c r="E180" s="27">
        <f t="shared" si="9"/>
        <v>11859982921</v>
      </c>
      <c r="F180" s="27">
        <v>332</v>
      </c>
      <c r="G180" s="27">
        <f>IFERROR(VLOOKUP(C180,III!$C$3:$E$421,3,FALSE),IFERROR(VLOOKUP(C180,IV!$C$3:$E$421,3,FALSE),F180))</f>
        <v>11859982921</v>
      </c>
      <c r="H180" s="26">
        <v>0.5</v>
      </c>
    </row>
    <row r="181" spans="1:8" x14ac:dyDescent="0.25">
      <c r="B181" s="27" t="s">
        <v>129</v>
      </c>
      <c r="C181" s="27" t="s">
        <v>125</v>
      </c>
      <c r="D181" s="27" t="s">
        <v>72</v>
      </c>
      <c r="E181" s="27">
        <f t="shared" si="9"/>
        <v>6800142</v>
      </c>
      <c r="F181" s="27">
        <v>479</v>
      </c>
      <c r="G181" s="27">
        <f>IFERROR(VLOOKUP(C181,III!$C$3:$E$421,3,FALSE),IFERROR(VLOOKUP(C181,IV!$C$3:$E$421,3,FALSE),F181))</f>
        <v>6800142</v>
      </c>
    </row>
    <row r="182" spans="1:8" x14ac:dyDescent="0.25">
      <c r="C182" s="27" t="s">
        <v>352</v>
      </c>
      <c r="D182" s="27" t="s">
        <v>72</v>
      </c>
      <c r="E182" s="27">
        <f t="shared" si="9"/>
        <v>501</v>
      </c>
      <c r="F182" s="27">
        <v>501</v>
      </c>
      <c r="G182" s="27">
        <f>IFERROR(VLOOKUP(C182,III!$C$3:$E$421,3,FALSE),IFERROR(VLOOKUP(C182,IV!$C$3:$E$421,3,FALSE),F182))</f>
        <v>501</v>
      </c>
    </row>
    <row r="183" spans="1:8" x14ac:dyDescent="0.25">
      <c r="B183" s="27" t="s">
        <v>129</v>
      </c>
      <c r="C183" s="27" t="s">
        <v>126</v>
      </c>
      <c r="D183" s="27" t="s">
        <v>72</v>
      </c>
      <c r="E183" s="27" t="str">
        <f t="shared" si="9"/>
        <v>133935829-84</v>
      </c>
      <c r="F183" s="27">
        <v>484</v>
      </c>
      <c r="G183" s="27" t="str">
        <f>IFERROR(VLOOKUP(C183,III!$C$3:$E$421,3,FALSE),IFERROR(VLOOKUP(C183,IV!$C$3:$E$421,3,FALSE),F183))</f>
        <v>133935829-84</v>
      </c>
    </row>
    <row r="184" spans="1:8" x14ac:dyDescent="0.25">
      <c r="C184" s="27" t="s">
        <v>368</v>
      </c>
      <c r="D184" s="27" t="s">
        <v>72</v>
      </c>
      <c r="E184" s="27">
        <f t="shared" si="9"/>
        <v>566</v>
      </c>
      <c r="F184" s="27">
        <v>566</v>
      </c>
      <c r="G184" s="27">
        <f>IFERROR(VLOOKUP(C184,III!$C$3:$E$421,3,FALSE),IFERROR(VLOOKUP(C184,IV!$C$3:$E$421,3,FALSE),F184))</f>
        <v>566</v>
      </c>
    </row>
    <row r="185" spans="1:8" x14ac:dyDescent="0.25">
      <c r="B185" s="27" t="s">
        <v>191</v>
      </c>
      <c r="C185" s="27" t="s">
        <v>130</v>
      </c>
      <c r="D185" s="27" t="s">
        <v>77</v>
      </c>
      <c r="E185" s="27">
        <f t="shared" si="9"/>
        <v>577</v>
      </c>
      <c r="F185" s="27">
        <v>577</v>
      </c>
      <c r="G185" s="27">
        <f>IFERROR(VLOOKUP(C185,III!$C$3:$E$421,3,FALSE),IFERROR(VLOOKUP(C185,IV!$C$3:$E$421,3,FALSE),F185))</f>
        <v>577</v>
      </c>
    </row>
    <row r="186" spans="1:8" x14ac:dyDescent="0.25">
      <c r="C186" s="27" t="s">
        <v>95</v>
      </c>
      <c r="D186" s="27" t="s">
        <v>77</v>
      </c>
      <c r="E186" s="27">
        <f t="shared" si="9"/>
        <v>12288277963</v>
      </c>
      <c r="F186" s="27">
        <v>560</v>
      </c>
      <c r="G186" s="27">
        <f>IFERROR(VLOOKUP(C186,III!$C$3:$E$421,3,FALSE),IFERROR(VLOOKUP(C186,IV!$C$3:$E$421,3,FALSE),F186))</f>
        <v>12288277963</v>
      </c>
    </row>
    <row r="187" spans="1:8" x14ac:dyDescent="0.25">
      <c r="B187" s="27" t="s">
        <v>191</v>
      </c>
      <c r="C187" s="27" t="s">
        <v>362</v>
      </c>
      <c r="D187" s="27" t="s">
        <v>72</v>
      </c>
      <c r="E187" s="27">
        <f t="shared" si="9"/>
        <v>485</v>
      </c>
      <c r="F187" s="27">
        <v>485</v>
      </c>
      <c r="G187" s="27">
        <f>IFERROR(VLOOKUP(C187,III!$C$3:$E$421,3,FALSE),IFERROR(VLOOKUP(C187,IV!$C$3:$E$421,3,FALSE),F187))</f>
        <v>485</v>
      </c>
    </row>
    <row r="188" spans="1:8" x14ac:dyDescent="0.25">
      <c r="C188" s="27" t="s">
        <v>369</v>
      </c>
      <c r="D188" s="27" t="s">
        <v>72</v>
      </c>
      <c r="E188" s="27">
        <f t="shared" si="9"/>
        <v>613</v>
      </c>
      <c r="F188" s="27">
        <v>613</v>
      </c>
      <c r="G188" s="27">
        <f>IFERROR(VLOOKUP(C188,III!$C$3:$E$421,3,FALSE),IFERROR(VLOOKUP(C188,IV!$C$3:$E$421,3,FALSE),F188))</f>
        <v>613</v>
      </c>
    </row>
    <row r="189" spans="1:8" x14ac:dyDescent="0.25">
      <c r="A189" s="27" t="s">
        <v>175</v>
      </c>
      <c r="E189" s="27">
        <f t="shared" si="9"/>
        <v>0</v>
      </c>
      <c r="G189" s="27">
        <f>IFERROR(VLOOKUP(C189,III!$C$3:$E$421,3,FALSE),IFERROR(VLOOKUP(C189,IV!$C$3:$E$421,3,FALSE),F189))</f>
        <v>0</v>
      </c>
    </row>
    <row r="190" spans="1:8" x14ac:dyDescent="0.25">
      <c r="B190" s="27" t="s">
        <v>0</v>
      </c>
      <c r="C190" s="27" t="s">
        <v>46</v>
      </c>
      <c r="D190" s="27" t="s">
        <v>1</v>
      </c>
      <c r="E190" s="27" t="str">
        <f t="shared" si="9"/>
        <v>Member ID</v>
      </c>
      <c r="F190" s="27" t="s">
        <v>2</v>
      </c>
      <c r="G190" s="27" t="str">
        <f>IFERROR(VLOOKUP(C190,III!$C$3:$E$421,3,FALSE),IFERROR(VLOOKUP(C190,IV!$C$3:$E$421,3,FALSE),F190))</f>
        <v>Member ID</v>
      </c>
    </row>
    <row r="191" spans="1:8" x14ac:dyDescent="0.25">
      <c r="B191" s="27">
        <v>1</v>
      </c>
      <c r="C191" s="27" t="s">
        <v>13</v>
      </c>
      <c r="D191" s="27" t="s">
        <v>72</v>
      </c>
      <c r="E191" s="27">
        <f t="shared" si="9"/>
        <v>6152040</v>
      </c>
      <c r="F191" s="27">
        <v>211</v>
      </c>
      <c r="G191" s="27">
        <f>IFERROR(VLOOKUP(C191,III!$C$3:$E$421,3,FALSE),IFERROR(VLOOKUP(C191,IV!$C$3:$E$421,3,FALSE),F191))</f>
        <v>6152040</v>
      </c>
      <c r="H191" s="26">
        <v>0.5</v>
      </c>
    </row>
    <row r="192" spans="1:8" x14ac:dyDescent="0.25">
      <c r="C192" s="27" t="s">
        <v>176</v>
      </c>
      <c r="D192" s="27" t="s">
        <v>72</v>
      </c>
      <c r="E192" s="27">
        <f t="shared" si="9"/>
        <v>6665906</v>
      </c>
      <c r="F192" s="27">
        <v>85</v>
      </c>
      <c r="G192" s="27">
        <f>IFERROR(VLOOKUP(C192,III!$C$3:$E$421,3,FALSE),IFERROR(VLOOKUP(C192,IV!$C$3:$E$421,3,FALSE),F192))</f>
        <v>6665906</v>
      </c>
      <c r="H192" s="26">
        <v>0.5</v>
      </c>
    </row>
    <row r="193" spans="1:8" x14ac:dyDescent="0.25">
      <c r="B193" s="27">
        <v>2</v>
      </c>
      <c r="C193" s="27" t="s">
        <v>53</v>
      </c>
      <c r="D193" s="27" t="s">
        <v>79</v>
      </c>
      <c r="E193" s="27">
        <f t="shared" si="9"/>
        <v>11361960990</v>
      </c>
      <c r="F193" s="27">
        <v>433</v>
      </c>
      <c r="G193" s="27">
        <f>IFERROR(VLOOKUP(C193,III!$C$3:$E$421,3,FALSE),IFERROR(VLOOKUP(C193,IV!$C$3:$E$421,3,FALSE),F193))</f>
        <v>11361960990</v>
      </c>
      <c r="H193" s="26">
        <v>0.5</v>
      </c>
    </row>
    <row r="194" spans="1:8" x14ac:dyDescent="0.25">
      <c r="B194" s="27"/>
      <c r="C194" s="27" t="s">
        <v>54</v>
      </c>
      <c r="D194" s="27" t="s">
        <v>79</v>
      </c>
      <c r="E194" s="27">
        <f t="shared" si="9"/>
        <v>9310989980</v>
      </c>
      <c r="F194" s="27">
        <v>76</v>
      </c>
      <c r="G194" s="27">
        <f>IFERROR(VLOOKUP(C194,III!$C$3:$E$421,3,FALSE),IFERROR(VLOOKUP(C194,IV!$C$3:$E$421,3,FALSE),F194))</f>
        <v>9310989980</v>
      </c>
      <c r="H194" s="26">
        <v>0.5</v>
      </c>
    </row>
    <row r="195" spans="1:8" x14ac:dyDescent="0.25">
      <c r="B195" s="27" t="s">
        <v>40</v>
      </c>
      <c r="C195" s="27" t="s">
        <v>15</v>
      </c>
      <c r="D195" s="27" t="s">
        <v>71</v>
      </c>
      <c r="E195" s="27">
        <f t="shared" ref="E195:E258" si="10">G195</f>
        <v>7858487973</v>
      </c>
      <c r="F195" s="27">
        <v>271</v>
      </c>
      <c r="G195" s="27">
        <f>IFERROR(VLOOKUP(C195,III!$C$3:$E$421,3,FALSE),IFERROR(VLOOKUP(C195,IV!$C$3:$E$421,3,FALSE),F195))</f>
        <v>7858487973</v>
      </c>
      <c r="H195" s="26">
        <v>0.5</v>
      </c>
    </row>
    <row r="196" spans="1:8" x14ac:dyDescent="0.25">
      <c r="B196" s="27"/>
      <c r="C196" s="27" t="s">
        <v>178</v>
      </c>
      <c r="D196" s="27" t="s">
        <v>71</v>
      </c>
      <c r="E196" s="27">
        <f t="shared" si="10"/>
        <v>12069168930</v>
      </c>
      <c r="F196" s="27">
        <v>415</v>
      </c>
      <c r="G196" s="27">
        <f>IFERROR(VLOOKUP(C196,III!$C$3:$E$421,3,FALSE),IFERROR(VLOOKUP(C196,IV!$C$3:$E$421,3,FALSE),F196))</f>
        <v>12069168930</v>
      </c>
      <c r="H196" s="26">
        <v>0.5</v>
      </c>
    </row>
    <row r="197" spans="1:8" x14ac:dyDescent="0.25">
      <c r="B197" s="27" t="s">
        <v>40</v>
      </c>
      <c r="C197" s="27" t="s">
        <v>138</v>
      </c>
      <c r="D197" s="27" t="s">
        <v>77</v>
      </c>
      <c r="E197" s="27">
        <f t="shared" si="10"/>
        <v>12288296917</v>
      </c>
      <c r="F197" s="27">
        <v>498</v>
      </c>
      <c r="G197" s="27">
        <f>IFERROR(VLOOKUP(C197,III!$C$3:$E$421,3,FALSE),IFERROR(VLOOKUP(C197,IV!$C$3:$E$421,3,FALSE),F197))</f>
        <v>12288296917</v>
      </c>
      <c r="H197" s="26">
        <v>0.5</v>
      </c>
    </row>
    <row r="198" spans="1:8" x14ac:dyDescent="0.25">
      <c r="B198" s="27"/>
      <c r="C198" s="27" t="s">
        <v>177</v>
      </c>
      <c r="D198" s="27" t="s">
        <v>77</v>
      </c>
      <c r="E198" s="27">
        <f t="shared" si="10"/>
        <v>10061153907</v>
      </c>
      <c r="F198" s="27">
        <v>348</v>
      </c>
      <c r="G198" s="27">
        <f>IFERROR(VLOOKUP(C198,III!$C$3:$E$421,3,FALSE),IFERROR(VLOOKUP(C198,IV!$C$3:$E$421,3,FALSE),F198))</f>
        <v>10061153907</v>
      </c>
      <c r="H198" s="26">
        <v>0.5</v>
      </c>
    </row>
    <row r="199" spans="1:8" x14ac:dyDescent="0.25">
      <c r="B199" s="27" t="s">
        <v>129</v>
      </c>
      <c r="C199" s="27" t="s">
        <v>181</v>
      </c>
      <c r="D199" s="27" t="s">
        <v>74</v>
      </c>
      <c r="E199" s="27">
        <f t="shared" si="10"/>
        <v>510</v>
      </c>
      <c r="F199" s="27">
        <v>510</v>
      </c>
      <c r="G199" s="27">
        <f>IFERROR(VLOOKUP(C199,III!$C$3:$E$421,3,FALSE),IFERROR(VLOOKUP(C199,IV!$C$3:$E$421,3,FALSE),F199))</f>
        <v>510</v>
      </c>
    </row>
    <row r="200" spans="1:8" x14ac:dyDescent="0.25">
      <c r="C200" s="27" t="s">
        <v>5</v>
      </c>
      <c r="D200" s="27" t="s">
        <v>74</v>
      </c>
      <c r="E200" s="27">
        <f t="shared" si="10"/>
        <v>6822727</v>
      </c>
      <c r="F200" s="27">
        <v>217</v>
      </c>
      <c r="G200" s="27">
        <f>IFERROR(VLOOKUP(C200,III!$C$3:$E$421,3,FALSE),IFERROR(VLOOKUP(C200,IV!$C$3:$E$421,3,FALSE),F200))</f>
        <v>6822727</v>
      </c>
    </row>
    <row r="201" spans="1:8" x14ac:dyDescent="0.25">
      <c r="B201" s="27" t="s">
        <v>129</v>
      </c>
      <c r="C201" s="27" t="s">
        <v>14</v>
      </c>
      <c r="D201" s="27" t="s">
        <v>79</v>
      </c>
      <c r="E201" s="27">
        <f t="shared" si="10"/>
        <v>9075246994</v>
      </c>
      <c r="F201" s="27">
        <v>163</v>
      </c>
      <c r="G201" s="27">
        <f>IFERROR(VLOOKUP(C201,III!$C$3:$E$421,3,FALSE),IFERROR(VLOOKUP(C201,IV!$C$3:$E$421,3,FALSE),F201))</f>
        <v>9075246994</v>
      </c>
    </row>
    <row r="202" spans="1:8" x14ac:dyDescent="0.25">
      <c r="C202" s="27" t="s">
        <v>48</v>
      </c>
      <c r="D202" s="27" t="s">
        <v>79</v>
      </c>
      <c r="E202" s="27">
        <f t="shared" si="10"/>
        <v>10632990988</v>
      </c>
      <c r="F202" s="27">
        <v>471</v>
      </c>
      <c r="G202" s="27">
        <f>IFERROR(VLOOKUP(C202,III!$C$3:$E$421,3,FALSE),IFERROR(VLOOKUP(C202,IV!$C$3:$E$421,3,FALSE),F202))</f>
        <v>10632990988</v>
      </c>
    </row>
    <row r="203" spans="1:8" x14ac:dyDescent="0.25">
      <c r="A203" s="27" t="s">
        <v>295</v>
      </c>
      <c r="E203" s="27">
        <f t="shared" si="10"/>
        <v>0</v>
      </c>
      <c r="G203" s="27">
        <f>IFERROR(VLOOKUP(C203,III!$C$3:$E$421,3,FALSE),IFERROR(VLOOKUP(C203,IV!$C$3:$E$421,3,FALSE),F203))</f>
        <v>0</v>
      </c>
    </row>
    <row r="204" spans="1:8" x14ac:dyDescent="0.25">
      <c r="B204" s="27" t="s">
        <v>0</v>
      </c>
      <c r="C204" s="27" t="s">
        <v>46</v>
      </c>
      <c r="D204" s="27" t="s">
        <v>1</v>
      </c>
      <c r="E204" s="27" t="str">
        <f t="shared" si="10"/>
        <v>Member ID</v>
      </c>
      <c r="F204" s="27" t="s">
        <v>2</v>
      </c>
      <c r="G204" s="27" t="str">
        <f>IFERROR(VLOOKUP(C204,III!$C$3:$E$421,3,FALSE),IFERROR(VLOOKUP(C204,IV!$C$3:$E$421,3,FALSE),F204))</f>
        <v>Member ID</v>
      </c>
    </row>
    <row r="205" spans="1:8" x14ac:dyDescent="0.25">
      <c r="B205" s="27">
        <v>1</v>
      </c>
      <c r="C205" s="27" t="s">
        <v>55</v>
      </c>
      <c r="D205" s="27" t="s">
        <v>74</v>
      </c>
      <c r="E205" s="27">
        <f t="shared" si="10"/>
        <v>11776674952</v>
      </c>
      <c r="F205" s="27">
        <v>139</v>
      </c>
      <c r="G205" s="27">
        <f>IFERROR(VLOOKUP(C205,III!$C$3:$E$421,3,FALSE),IFERROR(VLOOKUP(C205,IV!$C$3:$E$421,3,FALSE),F205))</f>
        <v>11776674952</v>
      </c>
      <c r="H205" s="26">
        <v>0.5</v>
      </c>
    </row>
    <row r="206" spans="1:8" x14ac:dyDescent="0.25">
      <c r="C206" s="27" t="s">
        <v>43</v>
      </c>
      <c r="D206" s="27" t="s">
        <v>74</v>
      </c>
      <c r="E206" s="27">
        <f t="shared" si="10"/>
        <v>11316148955</v>
      </c>
      <c r="F206" s="27">
        <v>338</v>
      </c>
      <c r="G206" s="27">
        <f>IFERROR(VLOOKUP(C206,III!$C$3:$E$421,3,FALSE),IFERROR(VLOOKUP(C206,IV!$C$3:$E$421,3,FALSE),F206))</f>
        <v>11316148955</v>
      </c>
      <c r="H206" s="26">
        <v>0.5</v>
      </c>
    </row>
    <row r="207" spans="1:8" x14ac:dyDescent="0.25">
      <c r="B207" s="27">
        <v>2</v>
      </c>
      <c r="C207" s="27" t="s">
        <v>42</v>
      </c>
      <c r="D207" s="27" t="s">
        <v>74</v>
      </c>
      <c r="E207" s="27">
        <f t="shared" si="10"/>
        <v>9916413967</v>
      </c>
      <c r="F207" s="27">
        <v>393</v>
      </c>
      <c r="G207" s="27">
        <f>IFERROR(VLOOKUP(C207,III!$C$3:$E$421,3,FALSE),IFERROR(VLOOKUP(C207,IV!$C$3:$E$421,3,FALSE),F207))</f>
        <v>9916413967</v>
      </c>
      <c r="H207" s="26">
        <v>0.5</v>
      </c>
    </row>
    <row r="208" spans="1:8" x14ac:dyDescent="0.25">
      <c r="B208" s="27"/>
      <c r="C208" s="27" t="s">
        <v>185</v>
      </c>
      <c r="D208" s="27" t="s">
        <v>71</v>
      </c>
      <c r="E208" s="27">
        <f t="shared" si="10"/>
        <v>12069178900</v>
      </c>
      <c r="F208" s="27">
        <v>414</v>
      </c>
      <c r="G208" s="27">
        <f>IFERROR(VLOOKUP(C208,III!$C$3:$E$421,3,FALSE),IFERROR(VLOOKUP(C208,IV!$C$3:$E$421,3,FALSE),F208))</f>
        <v>12069178900</v>
      </c>
      <c r="H208" s="26">
        <v>0.5</v>
      </c>
    </row>
    <row r="209" spans="1:8" x14ac:dyDescent="0.25">
      <c r="B209" s="27">
        <v>3</v>
      </c>
      <c r="C209" s="27" t="s">
        <v>143</v>
      </c>
      <c r="D209" s="27" t="s">
        <v>77</v>
      </c>
      <c r="E209" s="27">
        <f t="shared" si="10"/>
        <v>562</v>
      </c>
      <c r="F209" s="27">
        <v>562</v>
      </c>
      <c r="G209" s="27">
        <f>IFERROR(VLOOKUP(C209,III!$C$3:$E$421,3,FALSE),IFERROR(VLOOKUP(C209,IV!$C$3:$E$421,3,FALSE),F209))</f>
        <v>562</v>
      </c>
      <c r="H209" s="26">
        <v>0.5</v>
      </c>
    </row>
    <row r="210" spans="1:8" x14ac:dyDescent="0.25">
      <c r="B210" s="27"/>
      <c r="C210" s="27" t="s">
        <v>98</v>
      </c>
      <c r="D210" s="27" t="s">
        <v>77</v>
      </c>
      <c r="E210" s="27">
        <f t="shared" si="10"/>
        <v>9041854940</v>
      </c>
      <c r="F210" s="27">
        <v>564</v>
      </c>
      <c r="G210" s="27">
        <f>IFERROR(VLOOKUP(C210,III!$C$3:$E$421,3,FALSE),IFERROR(VLOOKUP(C210,IV!$C$3:$E$421,3,FALSE),F210))</f>
        <v>9041854940</v>
      </c>
      <c r="H210" s="26">
        <v>0.5</v>
      </c>
    </row>
    <row r="211" spans="1:8" x14ac:dyDescent="0.25">
      <c r="A211" s="27" t="s">
        <v>186</v>
      </c>
      <c r="E211" s="27">
        <f t="shared" si="10"/>
        <v>0</v>
      </c>
      <c r="G211" s="27">
        <f>IFERROR(VLOOKUP(C211,III!$C$3:$E$421,3,FALSE),IFERROR(VLOOKUP(C211,IV!$C$3:$E$421,3,FALSE),F211))</f>
        <v>0</v>
      </c>
    </row>
    <row r="212" spans="1:8" x14ac:dyDescent="0.25">
      <c r="B212" s="27" t="s">
        <v>0</v>
      </c>
      <c r="C212" s="27" t="s">
        <v>46</v>
      </c>
      <c r="D212" s="27" t="s">
        <v>1</v>
      </c>
      <c r="E212" s="27" t="str">
        <f t="shared" si="10"/>
        <v>Member ID</v>
      </c>
      <c r="F212" s="27" t="s">
        <v>2</v>
      </c>
      <c r="G212" s="27" t="str">
        <f>IFERROR(VLOOKUP(C212,III!$C$3:$E$421,3,FALSE),IFERROR(VLOOKUP(C212,IV!$C$3:$E$421,3,FALSE),F212))</f>
        <v>Member ID</v>
      </c>
    </row>
    <row r="213" spans="1:8" x14ac:dyDescent="0.25">
      <c r="B213" s="27">
        <v>1</v>
      </c>
      <c r="C213" s="27" t="s">
        <v>167</v>
      </c>
      <c r="D213" s="27" t="s">
        <v>72</v>
      </c>
      <c r="E213" s="27" t="str">
        <f t="shared" si="10"/>
        <v>2662880-5</v>
      </c>
      <c r="F213" s="27">
        <v>258</v>
      </c>
      <c r="G213" s="27" t="str">
        <f>IFERROR(VLOOKUP(C213,III!$C$3:$E$421,3,FALSE),IFERROR(VLOOKUP(C213,IV!$C$3:$E$421,3,FALSE),F213))</f>
        <v>2662880-5</v>
      </c>
      <c r="H213" s="26">
        <v>1</v>
      </c>
    </row>
    <row r="214" spans="1:8" x14ac:dyDescent="0.25">
      <c r="B214" s="27">
        <v>2</v>
      </c>
      <c r="C214" s="27" t="s">
        <v>285</v>
      </c>
      <c r="D214" s="27" t="s">
        <v>74</v>
      </c>
      <c r="E214" s="27">
        <f t="shared" si="10"/>
        <v>6629528980</v>
      </c>
      <c r="F214" s="27">
        <v>219</v>
      </c>
      <c r="G214" s="27">
        <f>IFERROR(VLOOKUP(C214,III!$C$3:$E$421,3,FALSE),IFERROR(VLOOKUP(C214,IV!$C$3:$E$421,3,FALSE),F214))</f>
        <v>6629528980</v>
      </c>
      <c r="H214" s="26">
        <v>1</v>
      </c>
    </row>
    <row r="215" spans="1:8" x14ac:dyDescent="0.25">
      <c r="A215" s="27" t="s">
        <v>296</v>
      </c>
      <c r="E215" s="27">
        <f t="shared" si="10"/>
        <v>0</v>
      </c>
      <c r="G215" s="27">
        <f>IFERROR(VLOOKUP(C215,III!$C$3:$E$421,3,FALSE),IFERROR(VLOOKUP(C215,IV!$C$3:$E$421,3,FALSE),F215))</f>
        <v>0</v>
      </c>
    </row>
    <row r="216" spans="1:8" x14ac:dyDescent="0.25">
      <c r="B216" s="27" t="s">
        <v>0</v>
      </c>
      <c r="C216" s="27" t="s">
        <v>46</v>
      </c>
      <c r="D216" s="27" t="s">
        <v>1</v>
      </c>
      <c r="E216" s="27" t="str">
        <f t="shared" si="10"/>
        <v>Member ID</v>
      </c>
      <c r="F216" s="27" t="s">
        <v>2</v>
      </c>
      <c r="G216" s="27" t="str">
        <f>IFERROR(VLOOKUP(C216,III!$C$3:$E$421,3,FALSE),IFERROR(VLOOKUP(C216,IV!$C$3:$E$421,3,FALSE),F216))</f>
        <v>Member ID</v>
      </c>
    </row>
    <row r="217" spans="1:8" x14ac:dyDescent="0.25">
      <c r="B217" s="27">
        <v>1</v>
      </c>
      <c r="C217" s="27" t="s">
        <v>297</v>
      </c>
      <c r="D217" s="27" t="s">
        <v>74</v>
      </c>
      <c r="E217" s="27">
        <f t="shared" si="10"/>
        <v>6373262960</v>
      </c>
      <c r="F217" s="27">
        <v>605</v>
      </c>
      <c r="G217" s="27">
        <f>IFERROR(VLOOKUP(C217,III!$C$3:$E$421,3,FALSE),IFERROR(VLOOKUP(C217,IV!$C$3:$E$421,3,FALSE),F217))</f>
        <v>6373262960</v>
      </c>
      <c r="H217" s="26">
        <v>1</v>
      </c>
    </row>
    <row r="218" spans="1:8" x14ac:dyDescent="0.25">
      <c r="B218" s="27">
        <v>2</v>
      </c>
      <c r="C218" s="27" t="s">
        <v>367</v>
      </c>
      <c r="D218" s="27" t="s">
        <v>79</v>
      </c>
      <c r="E218" s="27">
        <f t="shared" si="10"/>
        <v>634</v>
      </c>
      <c r="F218" s="27">
        <v>634</v>
      </c>
      <c r="G218" s="27">
        <f>IFERROR(VLOOKUP(C218,III!$C$3:$E$421,3,FALSE),IFERROR(VLOOKUP(C218,IV!$C$3:$E$421,3,FALSE),F218))</f>
        <v>634</v>
      </c>
      <c r="H218" s="26">
        <v>1</v>
      </c>
    </row>
    <row r="219" spans="1:8" x14ac:dyDescent="0.25">
      <c r="A219" s="27" t="s">
        <v>187</v>
      </c>
      <c r="E219" s="27">
        <f t="shared" si="10"/>
        <v>0</v>
      </c>
      <c r="G219" s="27">
        <f>IFERROR(VLOOKUP(C219,III!$C$3:$E$421,3,FALSE),IFERROR(VLOOKUP(C219,IV!$C$3:$E$421,3,FALSE),F219))</f>
        <v>0</v>
      </c>
    </row>
    <row r="220" spans="1:8" x14ac:dyDescent="0.25">
      <c r="B220" s="27" t="s">
        <v>0</v>
      </c>
      <c r="C220" s="27" t="s">
        <v>46</v>
      </c>
      <c r="D220" s="27" t="s">
        <v>1</v>
      </c>
      <c r="E220" s="27" t="str">
        <f t="shared" si="10"/>
        <v>Member ID</v>
      </c>
      <c r="F220" s="27" t="s">
        <v>2</v>
      </c>
      <c r="G220" s="27" t="str">
        <f>IFERROR(VLOOKUP(C220,III!$C$3:$E$421,3,FALSE),IFERROR(VLOOKUP(C220,IV!$C$3:$E$421,3,FALSE),F220))</f>
        <v>Member ID</v>
      </c>
    </row>
    <row r="221" spans="1:8" x14ac:dyDescent="0.25">
      <c r="B221" s="27">
        <v>1</v>
      </c>
      <c r="C221" s="27" t="s">
        <v>188</v>
      </c>
      <c r="D221" s="27" t="s">
        <v>77</v>
      </c>
      <c r="E221" s="27">
        <f t="shared" si="10"/>
        <v>104</v>
      </c>
      <c r="F221" s="27">
        <v>104</v>
      </c>
      <c r="G221" s="27">
        <f>IFERROR(VLOOKUP(C221,III!$C$3:$E$421,3,FALSE),IFERROR(VLOOKUP(C221,IV!$C$3:$E$421,3,FALSE),F221))</f>
        <v>104</v>
      </c>
      <c r="H221" s="26">
        <v>1</v>
      </c>
    </row>
    <row r="222" spans="1:8" x14ac:dyDescent="0.25">
      <c r="B222" s="27">
        <v>2</v>
      </c>
      <c r="C222" s="27" t="s">
        <v>158</v>
      </c>
      <c r="D222" s="27" t="s">
        <v>74</v>
      </c>
      <c r="E222" s="27">
        <f t="shared" si="10"/>
        <v>260</v>
      </c>
      <c r="F222" s="27">
        <v>260</v>
      </c>
      <c r="G222" s="27">
        <f>IFERROR(VLOOKUP(C222,III!$C$3:$E$421,3,FALSE),IFERROR(VLOOKUP(C222,IV!$C$3:$E$421,3,FALSE),F222))</f>
        <v>260</v>
      </c>
      <c r="H222" s="26">
        <v>1</v>
      </c>
    </row>
    <row r="223" spans="1:8" x14ac:dyDescent="0.25">
      <c r="B223" s="27">
        <v>3</v>
      </c>
      <c r="C223" s="27" t="s">
        <v>156</v>
      </c>
      <c r="D223" s="27" t="s">
        <v>74</v>
      </c>
      <c r="E223" s="27">
        <f t="shared" si="10"/>
        <v>861594967</v>
      </c>
      <c r="F223" s="27">
        <v>97</v>
      </c>
      <c r="G223" s="27">
        <f>IFERROR(VLOOKUP(C223,III!$C$3:$E$421,3,FALSE),IFERROR(VLOOKUP(C223,IV!$C$3:$E$421,3,FALSE),F223))</f>
        <v>861594967</v>
      </c>
      <c r="H223" s="26">
        <v>1</v>
      </c>
    </row>
    <row r="224" spans="1:8" x14ac:dyDescent="0.25">
      <c r="A224" s="27" t="s">
        <v>190</v>
      </c>
      <c r="E224" s="27">
        <f t="shared" si="10"/>
        <v>0</v>
      </c>
      <c r="G224" s="27">
        <f>IFERROR(VLOOKUP(C224,III!$C$3:$E$421,3,FALSE),IFERROR(VLOOKUP(C224,IV!$C$3:$E$421,3,FALSE),F224))</f>
        <v>0</v>
      </c>
    </row>
    <row r="225" spans="1:8" x14ac:dyDescent="0.25">
      <c r="B225" s="27" t="s">
        <v>0</v>
      </c>
      <c r="C225" s="27" t="s">
        <v>46</v>
      </c>
      <c r="D225" s="27" t="s">
        <v>1</v>
      </c>
      <c r="E225" s="27" t="str">
        <f t="shared" si="10"/>
        <v>Member ID</v>
      </c>
      <c r="F225" s="27" t="s">
        <v>2</v>
      </c>
      <c r="G225" s="27" t="str">
        <f>IFERROR(VLOOKUP(C225,III!$C$3:$E$421,3,FALSE),IFERROR(VLOOKUP(C225,IV!$C$3:$E$421,3,FALSE),F225))</f>
        <v>Member ID</v>
      </c>
    </row>
    <row r="226" spans="1:8" x14ac:dyDescent="0.25">
      <c r="B226" s="27">
        <v>1</v>
      </c>
      <c r="C226" s="27" t="s">
        <v>87</v>
      </c>
      <c r="D226" s="27" t="s">
        <v>72</v>
      </c>
      <c r="E226" s="27" t="str">
        <f t="shared" si="10"/>
        <v>124.576.419-50</v>
      </c>
      <c r="F226" s="27">
        <v>506</v>
      </c>
      <c r="G226" s="27" t="str">
        <f>IFERROR(VLOOKUP(C226,III!$C$3:$E$421,3,FALSE),IFERROR(VLOOKUP(C226,IV!$C$3:$E$421,3,FALSE),F226))</f>
        <v>124.576.419-50</v>
      </c>
      <c r="H226" s="26">
        <v>1</v>
      </c>
    </row>
    <row r="227" spans="1:8" x14ac:dyDescent="0.25">
      <c r="B227" s="27">
        <v>2</v>
      </c>
      <c r="C227" s="27" t="s">
        <v>88</v>
      </c>
      <c r="D227" s="27" t="s">
        <v>72</v>
      </c>
      <c r="E227" s="27" t="str">
        <f t="shared" si="10"/>
        <v>099372649-60</v>
      </c>
      <c r="F227" s="27">
        <v>507</v>
      </c>
      <c r="G227" s="27" t="str">
        <f>IFERROR(VLOOKUP(C227,III!$C$3:$E$421,3,FALSE),IFERROR(VLOOKUP(C227,IV!$C$3:$E$421,3,FALSE),F227))</f>
        <v>099372649-60</v>
      </c>
      <c r="H227" s="26">
        <v>1</v>
      </c>
    </row>
    <row r="228" spans="1:8" x14ac:dyDescent="0.25">
      <c r="B228" s="27" t="s">
        <v>40</v>
      </c>
      <c r="C228" s="27" t="s">
        <v>344</v>
      </c>
      <c r="D228" s="27" t="s">
        <v>72</v>
      </c>
      <c r="E228" s="27">
        <f t="shared" si="10"/>
        <v>611</v>
      </c>
      <c r="F228" s="27">
        <v>611</v>
      </c>
      <c r="G228" s="27">
        <f>IFERROR(VLOOKUP(C228,III!$C$3:$E$421,3,FALSE),IFERROR(VLOOKUP(C228,IV!$C$3:$E$421,3,FALSE),F228))</f>
        <v>611</v>
      </c>
      <c r="H228" s="26">
        <v>1</v>
      </c>
    </row>
    <row r="229" spans="1:8" x14ac:dyDescent="0.25">
      <c r="B229" s="27" t="s">
        <v>40</v>
      </c>
      <c r="C229" s="27" t="s">
        <v>351</v>
      </c>
      <c r="D229" s="27" t="s">
        <v>74</v>
      </c>
      <c r="E229" s="27">
        <f t="shared" si="10"/>
        <v>602</v>
      </c>
      <c r="F229" s="27">
        <v>602</v>
      </c>
      <c r="G229" s="27">
        <f>IFERROR(VLOOKUP(C229,III!$C$3:$E$421,3,FALSE),IFERROR(VLOOKUP(C229,IV!$C$3:$E$421,3,FALSE),F229))</f>
        <v>602</v>
      </c>
      <c r="H229" s="26">
        <v>1</v>
      </c>
    </row>
    <row r="230" spans="1:8" x14ac:dyDescent="0.25">
      <c r="B230" s="27" t="s">
        <v>129</v>
      </c>
      <c r="C230" s="27" t="s">
        <v>228</v>
      </c>
      <c r="D230" s="27" t="s">
        <v>79</v>
      </c>
      <c r="E230" s="27">
        <f t="shared" si="10"/>
        <v>11973814900</v>
      </c>
      <c r="F230" s="27">
        <v>551</v>
      </c>
      <c r="G230" s="27">
        <f>IFERROR(VLOOKUP(C230,III!$C$3:$E$421,3,FALSE),IFERROR(VLOOKUP(C230,IV!$C$3:$E$421,3,FALSE),F230))</f>
        <v>11973814900</v>
      </c>
    </row>
    <row r="231" spans="1:8" x14ac:dyDescent="0.25">
      <c r="B231" s="27" t="s">
        <v>129</v>
      </c>
      <c r="C231" s="27" t="s">
        <v>89</v>
      </c>
      <c r="D231" s="27" t="s">
        <v>79</v>
      </c>
      <c r="E231" s="27">
        <f t="shared" si="10"/>
        <v>490</v>
      </c>
      <c r="F231" s="27">
        <v>490</v>
      </c>
      <c r="G231" s="27">
        <f>IFERROR(VLOOKUP(C231,III!$C$3:$E$421,3,FALSE),IFERROR(VLOOKUP(C231,IV!$C$3:$E$421,3,FALSE),F231))</f>
        <v>490</v>
      </c>
    </row>
    <row r="232" spans="1:8" x14ac:dyDescent="0.25">
      <c r="A232" s="27" t="s">
        <v>192</v>
      </c>
      <c r="E232" s="27">
        <f t="shared" si="10"/>
        <v>0</v>
      </c>
      <c r="G232" s="27">
        <f>IFERROR(VLOOKUP(C232,III!$C$3:$E$421,3,FALSE),IFERROR(VLOOKUP(C232,IV!$C$3:$E$421,3,FALSE),F232))</f>
        <v>0</v>
      </c>
    </row>
    <row r="233" spans="1:8" x14ac:dyDescent="0.25">
      <c r="B233" s="27" t="s">
        <v>0</v>
      </c>
      <c r="C233" s="27" t="s">
        <v>46</v>
      </c>
      <c r="D233" s="27" t="s">
        <v>1</v>
      </c>
      <c r="E233" s="27" t="str">
        <f t="shared" si="10"/>
        <v>Member ID</v>
      </c>
      <c r="F233" s="27" t="s">
        <v>2</v>
      </c>
      <c r="G233" s="27" t="str">
        <f>IFERROR(VLOOKUP(C233,III!$C$3:$E$421,3,FALSE),IFERROR(VLOOKUP(C233,IV!$C$3:$E$421,3,FALSE),F233))</f>
        <v>Member ID</v>
      </c>
    </row>
    <row r="234" spans="1:8" x14ac:dyDescent="0.25">
      <c r="B234" s="27">
        <v>1</v>
      </c>
      <c r="C234" s="27" t="s">
        <v>225</v>
      </c>
      <c r="D234" s="27" t="s">
        <v>74</v>
      </c>
      <c r="E234" s="27">
        <f t="shared" si="10"/>
        <v>11859982921</v>
      </c>
      <c r="F234" s="27">
        <v>332</v>
      </c>
      <c r="G234" s="27">
        <f>IFERROR(VLOOKUP(C234,III!$C$3:$E$421,3,FALSE),IFERROR(VLOOKUP(C234,IV!$C$3:$E$421,3,FALSE),F234))</f>
        <v>11859982921</v>
      </c>
      <c r="H234" s="26">
        <v>1</v>
      </c>
    </row>
    <row r="235" spans="1:8" x14ac:dyDescent="0.25">
      <c r="B235" s="27">
        <v>2</v>
      </c>
      <c r="C235" s="27" t="s">
        <v>226</v>
      </c>
      <c r="D235" s="27" t="s">
        <v>74</v>
      </c>
      <c r="E235" s="27">
        <f t="shared" si="10"/>
        <v>9418665999</v>
      </c>
      <c r="F235" s="27">
        <v>486</v>
      </c>
      <c r="G235" s="27">
        <f>IFERROR(VLOOKUP(C235,III!$C$3:$E$421,3,FALSE),IFERROR(VLOOKUP(C235,IV!$C$3:$E$421,3,FALSE),F235))</f>
        <v>9418665999</v>
      </c>
      <c r="H235" s="26">
        <v>1</v>
      </c>
    </row>
    <row r="236" spans="1:8" x14ac:dyDescent="0.25">
      <c r="B236" s="27" t="s">
        <v>40</v>
      </c>
      <c r="C236" s="27" t="s">
        <v>713</v>
      </c>
      <c r="D236" s="27" t="s">
        <v>79</v>
      </c>
      <c r="E236" s="27">
        <f t="shared" si="10"/>
        <v>9074720951</v>
      </c>
      <c r="F236" s="27">
        <v>489</v>
      </c>
      <c r="G236" s="27">
        <f>IFERROR(VLOOKUP(C236,III!$C$3:$E$421,3,FALSE),IFERROR(VLOOKUP(C236,IV!$C$3:$E$421,3,FALSE),F236))</f>
        <v>9074720951</v>
      </c>
      <c r="H236" s="26">
        <v>1</v>
      </c>
    </row>
    <row r="237" spans="1:8" x14ac:dyDescent="0.25">
      <c r="B237" s="27" t="s">
        <v>40</v>
      </c>
      <c r="C237" s="27" t="s">
        <v>352</v>
      </c>
      <c r="D237" s="27" t="s">
        <v>72</v>
      </c>
      <c r="E237" s="27">
        <f t="shared" si="10"/>
        <v>501</v>
      </c>
      <c r="F237" s="27">
        <v>501</v>
      </c>
      <c r="G237" s="27">
        <f>IFERROR(VLOOKUP(C237,III!$C$3:$E$421,3,FALSE),IFERROR(VLOOKUP(C237,IV!$C$3:$E$421,3,FALSE),F237))</f>
        <v>501</v>
      </c>
      <c r="H237" s="26">
        <v>1</v>
      </c>
    </row>
    <row r="238" spans="1:8" x14ac:dyDescent="0.25">
      <c r="B238" s="27" t="s">
        <v>3</v>
      </c>
      <c r="C238" s="27" t="s">
        <v>229</v>
      </c>
      <c r="D238" s="27" t="s">
        <v>77</v>
      </c>
      <c r="E238" s="27">
        <f t="shared" si="10"/>
        <v>8237401964</v>
      </c>
      <c r="F238" s="27">
        <v>617</v>
      </c>
      <c r="G238" s="27">
        <f>IFERROR(VLOOKUP(C238,III!$C$3:$E$421,3,FALSE),IFERROR(VLOOKUP(C238,IV!$C$3:$E$421,3,FALSE),F238))</f>
        <v>8237401964</v>
      </c>
    </row>
    <row r="239" spans="1:8" x14ac:dyDescent="0.25">
      <c r="B239" s="27" t="s">
        <v>3</v>
      </c>
      <c r="C239" s="27" t="s">
        <v>369</v>
      </c>
      <c r="D239" s="27" t="s">
        <v>72</v>
      </c>
      <c r="E239" s="27">
        <f t="shared" si="10"/>
        <v>613</v>
      </c>
      <c r="F239" s="27">
        <v>613</v>
      </c>
      <c r="G239" s="27">
        <f>IFERROR(VLOOKUP(C239,III!$C$3:$E$421,3,FALSE),IFERROR(VLOOKUP(C239,IV!$C$3:$E$421,3,FALSE),F239))</f>
        <v>613</v>
      </c>
    </row>
    <row r="240" spans="1:8" x14ac:dyDescent="0.25">
      <c r="B240" s="27" t="s">
        <v>3</v>
      </c>
      <c r="C240" s="27" t="s">
        <v>94</v>
      </c>
      <c r="D240" s="27" t="s">
        <v>77</v>
      </c>
      <c r="E240" s="27">
        <f t="shared" si="10"/>
        <v>9778170916</v>
      </c>
      <c r="F240" s="27">
        <v>499</v>
      </c>
      <c r="G240" s="27">
        <f>IFERROR(VLOOKUP(C240,III!$C$3:$E$421,3,FALSE),IFERROR(VLOOKUP(C240,IV!$C$3:$E$421,3,FALSE),F240))</f>
        <v>9778170916</v>
      </c>
    </row>
    <row r="241" spans="1:8" x14ac:dyDescent="0.25">
      <c r="B241" s="27" t="s">
        <v>3</v>
      </c>
      <c r="C241" s="27" t="s">
        <v>97</v>
      </c>
      <c r="D241" s="27" t="s">
        <v>77</v>
      </c>
      <c r="E241" s="27">
        <f t="shared" si="10"/>
        <v>904182905</v>
      </c>
      <c r="F241" s="27">
        <v>561</v>
      </c>
      <c r="G241" s="27">
        <f>IFERROR(VLOOKUP(C241,III!$C$3:$E$421,3,FALSE),IFERROR(VLOOKUP(C241,IV!$C$3:$E$421,3,FALSE),F241))</f>
        <v>904182905</v>
      </c>
    </row>
    <row r="242" spans="1:8" x14ac:dyDescent="0.25">
      <c r="B242" s="27" t="s">
        <v>4</v>
      </c>
      <c r="C242" s="27" t="s">
        <v>93</v>
      </c>
      <c r="D242" s="27" t="s">
        <v>79</v>
      </c>
      <c r="E242" s="27">
        <f t="shared" si="10"/>
        <v>8103866903</v>
      </c>
      <c r="F242" s="27">
        <v>514</v>
      </c>
      <c r="G242" s="27">
        <f>IFERROR(VLOOKUP(C242,III!$C$3:$E$421,3,FALSE),IFERROR(VLOOKUP(C242,IV!$C$3:$E$421,3,FALSE),F242))</f>
        <v>8103866903</v>
      </c>
    </row>
    <row r="243" spans="1:8" x14ac:dyDescent="0.25">
      <c r="B243" s="27" t="s">
        <v>4</v>
      </c>
      <c r="C243" s="27" t="s">
        <v>95</v>
      </c>
      <c r="D243" s="27" t="s">
        <v>77</v>
      </c>
      <c r="E243" s="27">
        <f t="shared" si="10"/>
        <v>12288277963</v>
      </c>
      <c r="F243" s="27">
        <v>560</v>
      </c>
      <c r="G243" s="27">
        <f>IFERROR(VLOOKUP(C243,III!$C$3:$E$421,3,FALSE),IFERROR(VLOOKUP(C243,IV!$C$3:$E$421,3,FALSE),F243))</f>
        <v>12288277963</v>
      </c>
    </row>
    <row r="244" spans="1:8" x14ac:dyDescent="0.25">
      <c r="B244" s="27" t="s">
        <v>4</v>
      </c>
      <c r="C244" s="27" t="s">
        <v>368</v>
      </c>
      <c r="D244" s="27" t="s">
        <v>72</v>
      </c>
      <c r="E244" s="27">
        <f t="shared" si="10"/>
        <v>566</v>
      </c>
      <c r="F244" s="27">
        <v>566</v>
      </c>
      <c r="G244" s="27">
        <f>IFERROR(VLOOKUP(C244,III!$C$3:$E$421,3,FALSE),IFERROR(VLOOKUP(C244,IV!$C$3:$E$421,3,FALSE),F244))</f>
        <v>566</v>
      </c>
    </row>
    <row r="245" spans="1:8" x14ac:dyDescent="0.25">
      <c r="A245" s="27" t="s">
        <v>193</v>
      </c>
      <c r="E245" s="27">
        <f t="shared" si="10"/>
        <v>0</v>
      </c>
      <c r="G245" s="27">
        <f>IFERROR(VLOOKUP(C245,III!$C$3:$E$421,3,FALSE),IFERROR(VLOOKUP(C245,IV!$C$3:$E$421,3,FALSE),F245))</f>
        <v>0</v>
      </c>
    </row>
    <row r="246" spans="1:8" x14ac:dyDescent="0.25">
      <c r="B246" s="27" t="s">
        <v>0</v>
      </c>
      <c r="C246" s="27" t="s">
        <v>46</v>
      </c>
      <c r="D246" s="27" t="s">
        <v>1</v>
      </c>
      <c r="E246" s="27" t="str">
        <f t="shared" si="10"/>
        <v>Member ID</v>
      </c>
      <c r="F246" s="27" t="s">
        <v>2</v>
      </c>
      <c r="G246" s="27" t="str">
        <f>IFERROR(VLOOKUP(C246,III!$C$3:$E$421,3,FALSE),IFERROR(VLOOKUP(C246,IV!$C$3:$E$421,3,FALSE),F246))</f>
        <v>Member ID</v>
      </c>
    </row>
    <row r="247" spans="1:8" x14ac:dyDescent="0.25">
      <c r="B247" s="27">
        <v>1</v>
      </c>
      <c r="C247" s="27" t="s">
        <v>176</v>
      </c>
      <c r="D247" s="27" t="s">
        <v>72</v>
      </c>
      <c r="E247" s="27">
        <f t="shared" si="10"/>
        <v>6665906</v>
      </c>
      <c r="F247" s="27">
        <v>85</v>
      </c>
      <c r="G247" s="27">
        <f>IFERROR(VLOOKUP(C247,III!$C$3:$E$421,3,FALSE),IFERROR(VLOOKUP(C247,IV!$C$3:$E$421,3,FALSE),F247))</f>
        <v>6665906</v>
      </c>
      <c r="H247" s="26">
        <v>1</v>
      </c>
    </row>
    <row r="248" spans="1:8" x14ac:dyDescent="0.25">
      <c r="B248" s="27">
        <v>2</v>
      </c>
      <c r="C248" s="27" t="s">
        <v>54</v>
      </c>
      <c r="D248" s="27" t="s">
        <v>79</v>
      </c>
      <c r="E248" s="27">
        <f t="shared" si="10"/>
        <v>9310989980</v>
      </c>
      <c r="F248" s="27">
        <v>76</v>
      </c>
      <c r="G248" s="27">
        <f>IFERROR(VLOOKUP(C248,III!$C$3:$E$421,3,FALSE),IFERROR(VLOOKUP(C248,IV!$C$3:$E$421,3,FALSE),F248))</f>
        <v>9310989980</v>
      </c>
      <c r="H248" s="26">
        <v>1</v>
      </c>
    </row>
    <row r="249" spans="1:8" x14ac:dyDescent="0.25">
      <c r="B249" s="27" t="s">
        <v>40</v>
      </c>
      <c r="C249" s="27" t="s">
        <v>48</v>
      </c>
      <c r="D249" s="27" t="s">
        <v>79</v>
      </c>
      <c r="E249" s="27">
        <f t="shared" si="10"/>
        <v>10632990988</v>
      </c>
      <c r="F249" s="27">
        <v>471</v>
      </c>
      <c r="G249" s="27">
        <f>IFERROR(VLOOKUP(C249,III!$C$3:$E$421,3,FALSE),IFERROR(VLOOKUP(C249,IV!$C$3:$E$421,3,FALSE),F249))</f>
        <v>10632990988</v>
      </c>
      <c r="H249" s="26">
        <v>1</v>
      </c>
    </row>
    <row r="250" spans="1:8" x14ac:dyDescent="0.25">
      <c r="B250" s="27" t="s">
        <v>40</v>
      </c>
      <c r="C250" s="27" t="s">
        <v>177</v>
      </c>
      <c r="D250" s="27" t="s">
        <v>77</v>
      </c>
      <c r="E250" s="27">
        <f t="shared" si="10"/>
        <v>10061153907</v>
      </c>
      <c r="F250" s="27">
        <v>348</v>
      </c>
      <c r="G250" s="27">
        <f>IFERROR(VLOOKUP(C250,III!$C$3:$E$421,3,FALSE),IFERROR(VLOOKUP(C250,IV!$C$3:$E$421,3,FALSE),F250))</f>
        <v>10061153907</v>
      </c>
      <c r="H250" s="26">
        <v>1</v>
      </c>
    </row>
    <row r="251" spans="1:8" x14ac:dyDescent="0.25">
      <c r="B251" s="27" t="s">
        <v>3</v>
      </c>
      <c r="C251" s="27" t="s">
        <v>180</v>
      </c>
      <c r="D251" s="27" t="s">
        <v>72</v>
      </c>
      <c r="E251" s="27">
        <f t="shared" si="10"/>
        <v>6068569</v>
      </c>
      <c r="F251" s="27">
        <v>118</v>
      </c>
      <c r="G251" s="27">
        <f>IFERROR(VLOOKUP(C251,III!$C$3:$E$421,3,FALSE),IFERROR(VLOOKUP(C251,IV!$C$3:$E$421,3,FALSE),F251))</f>
        <v>6068569</v>
      </c>
    </row>
    <row r="252" spans="1:8" x14ac:dyDescent="0.25">
      <c r="B252" s="27" t="s">
        <v>3</v>
      </c>
      <c r="C252" s="27" t="s">
        <v>354</v>
      </c>
      <c r="D252" s="27" t="s">
        <v>77</v>
      </c>
      <c r="E252" s="27">
        <f t="shared" si="10"/>
        <v>579</v>
      </c>
      <c r="F252" s="27">
        <v>579</v>
      </c>
      <c r="G252" s="27">
        <f>IFERROR(VLOOKUP(C252,III!$C$3:$E$421,3,FALSE),IFERROR(VLOOKUP(C252,IV!$C$3:$E$421,3,FALSE),F252))</f>
        <v>579</v>
      </c>
    </row>
    <row r="253" spans="1:8" x14ac:dyDescent="0.25">
      <c r="B253" s="27" t="s">
        <v>3</v>
      </c>
      <c r="C253" s="27" t="s">
        <v>238</v>
      </c>
      <c r="D253" s="27" t="s">
        <v>77</v>
      </c>
      <c r="E253" s="27">
        <f t="shared" si="10"/>
        <v>10634336908</v>
      </c>
      <c r="F253" s="27">
        <v>620</v>
      </c>
      <c r="G253" s="27">
        <f>IFERROR(VLOOKUP(C253,III!$C$3:$E$421,3,FALSE),IFERROR(VLOOKUP(C253,IV!$C$3:$E$421,3,FALSE),F253))</f>
        <v>10634336908</v>
      </c>
    </row>
    <row r="254" spans="1:8" x14ac:dyDescent="0.25">
      <c r="B254" s="27" t="s">
        <v>3</v>
      </c>
      <c r="C254" s="27" t="s">
        <v>353</v>
      </c>
      <c r="D254" s="27" t="s">
        <v>77</v>
      </c>
      <c r="E254" s="27">
        <f t="shared" si="10"/>
        <v>619</v>
      </c>
      <c r="F254" s="27">
        <v>619</v>
      </c>
      <c r="G254" s="27">
        <f>IFERROR(VLOOKUP(C254,III!$C$3:$E$421,3,FALSE),IFERROR(VLOOKUP(C254,IV!$C$3:$E$421,3,FALSE),F254))</f>
        <v>619</v>
      </c>
    </row>
    <row r="255" spans="1:8" x14ac:dyDescent="0.25">
      <c r="B255" s="27" t="s">
        <v>4</v>
      </c>
      <c r="C255" s="27" t="s">
        <v>5</v>
      </c>
      <c r="D255" s="27" t="s">
        <v>74</v>
      </c>
      <c r="E255" s="27">
        <f t="shared" si="10"/>
        <v>6822727</v>
      </c>
      <c r="F255" s="27">
        <v>217</v>
      </c>
      <c r="G255" s="27">
        <f>IFERROR(VLOOKUP(C255,III!$C$3:$E$421,3,FALSE),IFERROR(VLOOKUP(C255,IV!$C$3:$E$421,3,FALSE),F255))</f>
        <v>6822727</v>
      </c>
    </row>
    <row r="256" spans="1:8" x14ac:dyDescent="0.25">
      <c r="B256" s="27" t="s">
        <v>4</v>
      </c>
      <c r="C256" s="27" t="s">
        <v>178</v>
      </c>
      <c r="D256" s="27" t="s">
        <v>71</v>
      </c>
      <c r="E256" s="27">
        <f t="shared" si="10"/>
        <v>12069168930</v>
      </c>
      <c r="F256" s="27">
        <v>415</v>
      </c>
      <c r="G256" s="27">
        <f>IFERROR(VLOOKUP(C256,III!$C$3:$E$421,3,FALSE),IFERROR(VLOOKUP(C256,IV!$C$3:$E$421,3,FALSE),F256))</f>
        <v>12069168930</v>
      </c>
    </row>
    <row r="257" spans="1:8" x14ac:dyDescent="0.25">
      <c r="A257" s="27" t="s">
        <v>194</v>
      </c>
      <c r="E257" s="27">
        <f t="shared" si="10"/>
        <v>0</v>
      </c>
      <c r="G257" s="27">
        <f>IFERROR(VLOOKUP(C257,III!$C$3:$E$421,3,FALSE),IFERROR(VLOOKUP(C257,IV!$C$3:$E$421,3,FALSE),F257))</f>
        <v>0</v>
      </c>
    </row>
    <row r="258" spans="1:8" x14ac:dyDescent="0.25">
      <c r="B258" s="27" t="s">
        <v>0</v>
      </c>
      <c r="C258" s="27" t="s">
        <v>46</v>
      </c>
      <c r="D258" s="27" t="s">
        <v>1</v>
      </c>
      <c r="E258" s="27" t="str">
        <f t="shared" si="10"/>
        <v>Member ID</v>
      </c>
      <c r="F258" s="27" t="s">
        <v>2</v>
      </c>
      <c r="G258" s="27" t="str">
        <f>IFERROR(VLOOKUP(C258,III!$C$3:$E$421,3,FALSE),IFERROR(VLOOKUP(C258,IV!$C$3:$E$421,3,FALSE),F258))</f>
        <v>Member ID</v>
      </c>
    </row>
    <row r="259" spans="1:8" x14ac:dyDescent="0.25">
      <c r="B259" s="27">
        <v>1</v>
      </c>
      <c r="C259" s="27" t="s">
        <v>43</v>
      </c>
      <c r="D259" s="27" t="s">
        <v>74</v>
      </c>
      <c r="E259" s="27">
        <f t="shared" ref="E259:E322" si="11">G259</f>
        <v>11316148955</v>
      </c>
      <c r="F259" s="27">
        <v>338</v>
      </c>
      <c r="G259" s="27">
        <f>IFERROR(VLOOKUP(C259,III!$C$3:$E$421,3,FALSE),IFERROR(VLOOKUP(C259,IV!$C$3:$E$421,3,FALSE),F259))</f>
        <v>11316148955</v>
      </c>
      <c r="H259" s="26">
        <v>1</v>
      </c>
    </row>
    <row r="260" spans="1:8" x14ac:dyDescent="0.25">
      <c r="B260" s="27">
        <v>2</v>
      </c>
      <c r="C260" s="27" t="s">
        <v>185</v>
      </c>
      <c r="D260" s="27" t="s">
        <v>71</v>
      </c>
      <c r="E260" s="27">
        <f t="shared" si="11"/>
        <v>12069178900</v>
      </c>
      <c r="F260" s="27">
        <v>414</v>
      </c>
      <c r="G260" s="27">
        <f>IFERROR(VLOOKUP(C260,III!$C$3:$E$421,3,FALSE),IFERROR(VLOOKUP(C260,IV!$C$3:$E$421,3,FALSE),F260))</f>
        <v>12069178900</v>
      </c>
      <c r="H260" s="26">
        <v>1</v>
      </c>
    </row>
    <row r="261" spans="1:8" x14ac:dyDescent="0.25">
      <c r="A261" s="27" t="s">
        <v>195</v>
      </c>
      <c r="E261" s="27">
        <f t="shared" si="11"/>
        <v>0</v>
      </c>
      <c r="G261" s="27">
        <f>IFERROR(VLOOKUP(C261,III!$C$3:$E$421,3,FALSE),IFERROR(VLOOKUP(C261,IV!$C$3:$E$421,3,FALSE),F261))</f>
        <v>0</v>
      </c>
    </row>
    <row r="262" spans="1:8" x14ac:dyDescent="0.25">
      <c r="B262" s="27" t="s">
        <v>0</v>
      </c>
      <c r="C262" s="27" t="s">
        <v>46</v>
      </c>
      <c r="D262" s="27" t="s">
        <v>1</v>
      </c>
      <c r="E262" s="27" t="str">
        <f t="shared" si="11"/>
        <v>Member ID</v>
      </c>
      <c r="F262" s="27" t="s">
        <v>2</v>
      </c>
      <c r="G262" s="27" t="str">
        <f>IFERROR(VLOOKUP(C262,III!$C$3:$E$421,3,FALSE),IFERROR(VLOOKUP(C262,IV!$C$3:$E$421,3,FALSE),F262))</f>
        <v>Member ID</v>
      </c>
    </row>
    <row r="263" spans="1:8" x14ac:dyDescent="0.25">
      <c r="B263" s="27">
        <v>1</v>
      </c>
      <c r="C263" s="27" t="s">
        <v>41</v>
      </c>
      <c r="D263" s="27" t="s">
        <v>77</v>
      </c>
      <c r="E263" s="27">
        <f t="shared" si="11"/>
        <v>350</v>
      </c>
      <c r="F263" s="27">
        <v>350</v>
      </c>
      <c r="G263" s="27">
        <f>IFERROR(VLOOKUP(C263,III!$C$3:$E$421,3,FALSE),IFERROR(VLOOKUP(C263,IV!$C$3:$E$421,3,FALSE),F263))</f>
        <v>350</v>
      </c>
      <c r="H263" s="26">
        <v>1</v>
      </c>
    </row>
    <row r="264" spans="1:8" x14ac:dyDescent="0.25">
      <c r="B264" s="27">
        <v>2</v>
      </c>
      <c r="C264" s="27" t="s">
        <v>6</v>
      </c>
      <c r="D264" s="27" t="s">
        <v>74</v>
      </c>
      <c r="E264" s="27">
        <f t="shared" si="11"/>
        <v>9017583967</v>
      </c>
      <c r="F264" s="27">
        <v>145</v>
      </c>
      <c r="G264" s="27">
        <f>IFERROR(VLOOKUP(C264,III!$C$3:$E$421,3,FALSE),IFERROR(VLOOKUP(C264,IV!$C$3:$E$421,3,FALSE),F264))</f>
        <v>9017583967</v>
      </c>
      <c r="H264" s="26">
        <v>1</v>
      </c>
    </row>
    <row r="265" spans="1:8" x14ac:dyDescent="0.25">
      <c r="A265" s="27" t="s">
        <v>196</v>
      </c>
      <c r="E265" s="27">
        <f t="shared" si="11"/>
        <v>0</v>
      </c>
      <c r="G265" s="27">
        <f>IFERROR(VLOOKUP(C265,III!$C$3:$E$421,3,FALSE),IFERROR(VLOOKUP(C265,IV!$C$3:$E$421,3,FALSE),F265))</f>
        <v>0</v>
      </c>
    </row>
    <row r="266" spans="1:8" x14ac:dyDescent="0.25">
      <c r="B266" s="27" t="s">
        <v>0</v>
      </c>
      <c r="C266" s="27" t="s">
        <v>46</v>
      </c>
      <c r="D266" s="27" t="s">
        <v>1</v>
      </c>
      <c r="E266" s="27" t="str">
        <f t="shared" si="11"/>
        <v>Member ID</v>
      </c>
      <c r="F266" s="27" t="s">
        <v>2</v>
      </c>
      <c r="G266" s="27" t="str">
        <f>IFERROR(VLOOKUP(C266,III!$C$3:$E$421,3,FALSE),IFERROR(VLOOKUP(C266,IV!$C$3:$E$421,3,FALSE),F266))</f>
        <v>Member ID</v>
      </c>
    </row>
    <row r="267" spans="1:8" x14ac:dyDescent="0.25">
      <c r="B267" s="27">
        <v>1</v>
      </c>
      <c r="C267" s="27" t="s">
        <v>11</v>
      </c>
      <c r="D267" s="27" t="s">
        <v>79</v>
      </c>
      <c r="E267" s="27">
        <f t="shared" si="11"/>
        <v>441203973</v>
      </c>
      <c r="F267" s="27">
        <v>81</v>
      </c>
      <c r="G267" s="27">
        <f>IFERROR(VLOOKUP(C267,III!$C$3:$E$421,3,FALSE),IFERROR(VLOOKUP(C267,IV!$C$3:$E$421,3,FALSE),F267))</f>
        <v>441203973</v>
      </c>
      <c r="H267" s="26">
        <v>1</v>
      </c>
    </row>
    <row r="268" spans="1:8" x14ac:dyDescent="0.25">
      <c r="B268" s="27">
        <v>2</v>
      </c>
      <c r="C268" s="27" t="s">
        <v>9</v>
      </c>
      <c r="D268" s="27" t="s">
        <v>79</v>
      </c>
      <c r="E268" s="27">
        <f t="shared" si="11"/>
        <v>65269632934</v>
      </c>
      <c r="F268" s="27">
        <v>255</v>
      </c>
      <c r="G268" s="27">
        <f>IFERROR(VLOOKUP(C268,III!$C$3:$E$421,3,FALSE),IFERROR(VLOOKUP(C268,IV!$C$3:$E$421,3,FALSE),F268))</f>
        <v>65269632934</v>
      </c>
      <c r="H268" s="26">
        <v>1</v>
      </c>
    </row>
    <row r="269" spans="1:8" x14ac:dyDescent="0.25">
      <c r="B269" s="27">
        <v>3</v>
      </c>
      <c r="C269" s="27" t="s">
        <v>365</v>
      </c>
      <c r="D269" s="27" t="s">
        <v>74</v>
      </c>
      <c r="E269" s="27">
        <f t="shared" si="11"/>
        <v>4400139921</v>
      </c>
      <c r="F269" s="27">
        <v>279</v>
      </c>
      <c r="G269" s="27">
        <f>IFERROR(VLOOKUP(C269,III!$C$3:$E$421,3,FALSE),IFERROR(VLOOKUP(C269,IV!$C$3:$E$421,3,FALSE),F269))</f>
        <v>4400139921</v>
      </c>
      <c r="H269" s="26">
        <v>1</v>
      </c>
    </row>
    <row r="270" spans="1:8" x14ac:dyDescent="0.25">
      <c r="B270" s="27">
        <v>4</v>
      </c>
      <c r="C270" s="27" t="s">
        <v>157</v>
      </c>
      <c r="D270" s="27" t="s">
        <v>74</v>
      </c>
      <c r="E270" s="27">
        <f t="shared" si="11"/>
        <v>7016848957</v>
      </c>
      <c r="F270" s="27">
        <v>182</v>
      </c>
      <c r="G270" s="27">
        <f>IFERROR(VLOOKUP(C270,III!$C$3:$E$421,3,FALSE),IFERROR(VLOOKUP(C270,IV!$C$3:$E$421,3,FALSE),F270))</f>
        <v>7016848957</v>
      </c>
    </row>
    <row r="271" spans="1:8" x14ac:dyDescent="0.25">
      <c r="A271" s="27" t="s">
        <v>197</v>
      </c>
      <c r="E271" s="27">
        <f t="shared" si="11"/>
        <v>0</v>
      </c>
      <c r="G271" s="27">
        <f>IFERROR(VLOOKUP(C271,III!$C$3:$E$421,3,FALSE),IFERROR(VLOOKUP(C271,IV!$C$3:$E$421,3,FALSE),F271))</f>
        <v>0</v>
      </c>
    </row>
    <row r="272" spans="1:8" x14ac:dyDescent="0.25">
      <c r="B272" s="27" t="s">
        <v>0</v>
      </c>
      <c r="C272" s="27" t="s">
        <v>46</v>
      </c>
      <c r="D272" s="27" t="s">
        <v>1</v>
      </c>
      <c r="E272" s="27" t="str">
        <f t="shared" si="11"/>
        <v>Member ID</v>
      </c>
      <c r="F272" s="27" t="s">
        <v>2</v>
      </c>
      <c r="G272" s="27" t="str">
        <f>IFERROR(VLOOKUP(C272,III!$C$3:$E$421,3,FALSE),IFERROR(VLOOKUP(C272,IV!$C$3:$E$421,3,FALSE),F272))</f>
        <v>Member ID</v>
      </c>
    </row>
    <row r="273" spans="1:8" x14ac:dyDescent="0.25">
      <c r="B273" s="27">
        <v>1</v>
      </c>
      <c r="C273" s="27" t="s">
        <v>102</v>
      </c>
      <c r="D273" s="27" t="s">
        <v>72</v>
      </c>
      <c r="E273" s="27">
        <f t="shared" si="11"/>
        <v>6665921</v>
      </c>
      <c r="F273" s="27">
        <v>86</v>
      </c>
      <c r="G273" s="27">
        <f>IFERROR(VLOOKUP(C273,III!$C$3:$E$421,3,FALSE),IFERROR(VLOOKUP(C273,IV!$C$3:$E$421,3,FALSE),F273))</f>
        <v>6665921</v>
      </c>
      <c r="H273" s="26">
        <v>1</v>
      </c>
    </row>
    <row r="274" spans="1:8" x14ac:dyDescent="0.25">
      <c r="B274" s="27">
        <v>2</v>
      </c>
      <c r="C274" s="27" t="s">
        <v>366</v>
      </c>
      <c r="D274" s="27" t="s">
        <v>74</v>
      </c>
      <c r="E274" s="27">
        <f t="shared" si="11"/>
        <v>8700462926</v>
      </c>
      <c r="F274" s="27">
        <v>287</v>
      </c>
      <c r="G274" s="27">
        <f>IFERROR(VLOOKUP(C274,III!$C$3:$E$421,3,FALSE),IFERROR(VLOOKUP(C274,IV!$C$3:$E$421,3,FALSE),F274))</f>
        <v>8700462926</v>
      </c>
      <c r="H274" s="26">
        <v>1</v>
      </c>
    </row>
    <row r="275" spans="1:8" x14ac:dyDescent="0.25">
      <c r="B275" s="27" t="s">
        <v>40</v>
      </c>
      <c r="C275" s="27" t="s">
        <v>241</v>
      </c>
      <c r="D275" s="27" t="s">
        <v>72</v>
      </c>
      <c r="E275" s="27" t="str">
        <f t="shared" si="11"/>
        <v>010180089-42</v>
      </c>
      <c r="F275" s="27">
        <v>505</v>
      </c>
      <c r="G275" s="27" t="str">
        <f>IFERROR(VLOOKUP(C275,III!$C$3:$E$421,3,FALSE),IFERROR(VLOOKUP(C275,IV!$C$3:$E$421,3,FALSE),F275))</f>
        <v>010180089-42</v>
      </c>
      <c r="H275" s="26">
        <v>1</v>
      </c>
    </row>
    <row r="276" spans="1:8" x14ac:dyDescent="0.25">
      <c r="B276" s="27" t="s">
        <v>40</v>
      </c>
      <c r="C276" s="27" t="s">
        <v>370</v>
      </c>
      <c r="D276" s="27" t="s">
        <v>72</v>
      </c>
      <c r="E276" s="27">
        <f t="shared" si="11"/>
        <v>207</v>
      </c>
      <c r="F276" s="27">
        <v>207</v>
      </c>
      <c r="G276" s="27">
        <f>IFERROR(VLOOKUP(C276,III!$C$3:$E$421,3,FALSE),IFERROR(VLOOKUP(C276,IV!$C$3:$E$421,3,FALSE),F276))</f>
        <v>207</v>
      </c>
    </row>
    <row r="277" spans="1:8" x14ac:dyDescent="0.25">
      <c r="B277" s="27" t="s">
        <v>129</v>
      </c>
      <c r="C277" s="27" t="s">
        <v>371</v>
      </c>
      <c r="D277" s="27" t="s">
        <v>106</v>
      </c>
      <c r="E277" s="27">
        <f t="shared" si="11"/>
        <v>29</v>
      </c>
      <c r="F277" s="27">
        <v>29</v>
      </c>
      <c r="G277" s="27">
        <f>IFERROR(VLOOKUP(C277,III!$C$3:$E$421,3,FALSE),IFERROR(VLOOKUP(C277,IV!$C$3:$E$421,3,FALSE),F277))</f>
        <v>29</v>
      </c>
    </row>
    <row r="278" spans="1:8" x14ac:dyDescent="0.25">
      <c r="B278" s="27" t="s">
        <v>129</v>
      </c>
      <c r="C278" s="27" t="s">
        <v>104</v>
      </c>
      <c r="D278" s="27" t="s">
        <v>72</v>
      </c>
      <c r="E278" s="27">
        <f t="shared" si="11"/>
        <v>91</v>
      </c>
      <c r="F278" s="27">
        <v>91</v>
      </c>
      <c r="G278" s="27">
        <f>IFERROR(VLOOKUP(C278,III!$C$3:$E$421,3,FALSE),IFERROR(VLOOKUP(C278,IV!$C$3:$E$421,3,FALSE),F278))</f>
        <v>91</v>
      </c>
    </row>
    <row r="279" spans="1:8" x14ac:dyDescent="0.25">
      <c r="A279" s="27" t="s">
        <v>372</v>
      </c>
      <c r="E279" s="27">
        <f t="shared" si="11"/>
        <v>0</v>
      </c>
      <c r="G279" s="27">
        <f>IFERROR(VLOOKUP(C279,III!$C$3:$E$421,3,FALSE),IFERROR(VLOOKUP(C279,IV!$C$3:$E$421,3,FALSE),F279))</f>
        <v>0</v>
      </c>
    </row>
    <row r="280" spans="1:8" x14ac:dyDescent="0.25">
      <c r="B280" s="27" t="s">
        <v>0</v>
      </c>
      <c r="C280" s="27" t="s">
        <v>46</v>
      </c>
      <c r="D280" s="27" t="s">
        <v>1</v>
      </c>
      <c r="E280" s="27" t="str">
        <f t="shared" si="11"/>
        <v>Member ID</v>
      </c>
      <c r="F280" s="27" t="s">
        <v>2</v>
      </c>
      <c r="G280" s="27" t="str">
        <f>IFERROR(VLOOKUP(C280,III!$C$3:$E$421,3,FALSE),IFERROR(VLOOKUP(C280,IV!$C$3:$E$421,3,FALSE),F280))</f>
        <v>Member ID</v>
      </c>
    </row>
    <row r="281" spans="1:8" x14ac:dyDescent="0.25">
      <c r="B281" s="27">
        <v>1</v>
      </c>
      <c r="C281" s="27" t="s">
        <v>10</v>
      </c>
      <c r="D281" s="27" t="s">
        <v>77</v>
      </c>
      <c r="E281" s="27">
        <f t="shared" si="11"/>
        <v>8433774964</v>
      </c>
      <c r="F281" s="27">
        <v>15</v>
      </c>
      <c r="G281" s="27">
        <f>IFERROR(VLOOKUP(C281,III!$C$3:$E$421,3,FALSE),IFERROR(VLOOKUP(C281,IV!$C$3:$E$421,3,FALSE),F281))</f>
        <v>8433774964</v>
      </c>
      <c r="H281" s="26">
        <v>1</v>
      </c>
    </row>
    <row r="282" spans="1:8" x14ac:dyDescent="0.25">
      <c r="B282" s="27">
        <v>2</v>
      </c>
      <c r="C282" s="27" t="s">
        <v>249</v>
      </c>
      <c r="D282" s="27" t="s">
        <v>79</v>
      </c>
      <c r="E282" s="27">
        <f t="shared" si="11"/>
        <v>9633266947</v>
      </c>
      <c r="F282" s="27">
        <v>124</v>
      </c>
      <c r="G282" s="27">
        <f>IFERROR(VLOOKUP(C282,III!$C$3:$E$421,3,FALSE),IFERROR(VLOOKUP(C282,IV!$C$3:$E$421,3,FALSE),F282))</f>
        <v>9633266947</v>
      </c>
      <c r="H282" s="26">
        <v>1</v>
      </c>
    </row>
    <row r="283" spans="1:8" x14ac:dyDescent="0.25">
      <c r="A283" s="27" t="s">
        <v>198</v>
      </c>
      <c r="E283" s="27">
        <f t="shared" si="11"/>
        <v>0</v>
      </c>
      <c r="G283" s="27">
        <f>IFERROR(VLOOKUP(C283,III!$C$3:$E$421,3,FALSE),IFERROR(VLOOKUP(C283,IV!$C$3:$E$421,3,FALSE),F283))</f>
        <v>0</v>
      </c>
    </row>
    <row r="284" spans="1:8" x14ac:dyDescent="0.25">
      <c r="B284" s="27" t="s">
        <v>0</v>
      </c>
      <c r="C284" s="27" t="s">
        <v>46</v>
      </c>
      <c r="D284" s="27" t="s">
        <v>1</v>
      </c>
      <c r="E284" s="27" t="str">
        <f t="shared" si="11"/>
        <v>Member ID</v>
      </c>
      <c r="F284" s="27" t="s">
        <v>2</v>
      </c>
      <c r="G284" s="27" t="str">
        <f>IFERROR(VLOOKUP(C284,III!$C$3:$E$421,3,FALSE),IFERROR(VLOOKUP(C284,IV!$C$3:$E$421,3,FALSE),F284))</f>
        <v>Member ID</v>
      </c>
    </row>
    <row r="285" spans="1:8" x14ac:dyDescent="0.25">
      <c r="B285" s="27">
        <v>1</v>
      </c>
      <c r="C285" s="27" t="s">
        <v>155</v>
      </c>
      <c r="D285" s="27" t="s">
        <v>74</v>
      </c>
      <c r="E285" s="27">
        <f t="shared" si="11"/>
        <v>2624030999</v>
      </c>
      <c r="F285" s="27">
        <v>14</v>
      </c>
      <c r="G285" s="27">
        <f>IFERROR(VLOOKUP(C285,III!$C$3:$E$421,3,FALSE),IFERROR(VLOOKUP(C285,IV!$C$3:$E$421,3,FALSE),F285))</f>
        <v>2624030999</v>
      </c>
      <c r="H285" s="26">
        <v>1</v>
      </c>
    </row>
    <row r="286" spans="1:8" x14ac:dyDescent="0.25">
      <c r="B286" s="27">
        <v>2</v>
      </c>
      <c r="C286" s="27" t="s">
        <v>116</v>
      </c>
      <c r="D286" s="27" t="s">
        <v>71</v>
      </c>
      <c r="E286" s="27">
        <f t="shared" si="11"/>
        <v>4049762986</v>
      </c>
      <c r="F286" s="27">
        <v>226</v>
      </c>
      <c r="G286" s="27">
        <f>IFERROR(VLOOKUP(C286,III!$C$3:$E$421,3,FALSE),IFERROR(VLOOKUP(C286,IV!$C$3:$E$421,3,FALSE),F286))</f>
        <v>4049762986</v>
      </c>
      <c r="H286" s="26">
        <v>1</v>
      </c>
    </row>
    <row r="287" spans="1:8" x14ac:dyDescent="0.25">
      <c r="B287" s="27">
        <v>3</v>
      </c>
      <c r="C287" s="27" t="s">
        <v>243</v>
      </c>
      <c r="D287" s="27" t="s">
        <v>213</v>
      </c>
      <c r="E287" s="27">
        <f t="shared" si="11"/>
        <v>1743447914</v>
      </c>
      <c r="F287" s="27">
        <v>504</v>
      </c>
      <c r="G287" s="27">
        <f>IFERROR(VLOOKUP(C287,III!$C$3:$E$421,3,FALSE),IFERROR(VLOOKUP(C287,IV!$C$3:$E$421,3,FALSE),F287))</f>
        <v>1743447914</v>
      </c>
      <c r="H287" s="26">
        <v>1</v>
      </c>
    </row>
    <row r="288" spans="1:8" x14ac:dyDescent="0.25">
      <c r="B288" s="27">
        <v>4</v>
      </c>
      <c r="C288" s="27" t="s">
        <v>114</v>
      </c>
      <c r="D288" s="27" t="s">
        <v>72</v>
      </c>
      <c r="E288" s="27" t="str">
        <f t="shared" si="11"/>
        <v>263361398-59</v>
      </c>
      <c r="F288" s="27">
        <v>208</v>
      </c>
      <c r="G288" s="27" t="str">
        <f>IFERROR(VLOOKUP(C288,III!$C$3:$E$421,3,FALSE),IFERROR(VLOOKUP(C288,IV!$C$3:$E$421,3,FALSE),F288))</f>
        <v>263361398-59</v>
      </c>
      <c r="H288" s="26">
        <v>1</v>
      </c>
    </row>
    <row r="289" spans="1:8" x14ac:dyDescent="0.25">
      <c r="B289" s="27">
        <v>5</v>
      </c>
      <c r="C289" s="27" t="s">
        <v>355</v>
      </c>
      <c r="D289" s="27" t="s">
        <v>72</v>
      </c>
      <c r="E289" s="27">
        <f t="shared" si="11"/>
        <v>3282810</v>
      </c>
      <c r="F289" s="27">
        <v>177</v>
      </c>
      <c r="G289" s="27">
        <f>IFERROR(VLOOKUP(C289,III!$C$3:$E$421,3,FALSE),IFERROR(VLOOKUP(C289,IV!$C$3:$E$421,3,FALSE),F289))</f>
        <v>3282810</v>
      </c>
    </row>
    <row r="290" spans="1:8" x14ac:dyDescent="0.25">
      <c r="A290" s="27" t="s">
        <v>204</v>
      </c>
      <c r="E290" s="27">
        <f t="shared" si="11"/>
        <v>0</v>
      </c>
      <c r="G290" s="27">
        <f>IFERROR(VLOOKUP(C290,III!$C$3:$E$421,3,FALSE),IFERROR(VLOOKUP(C290,IV!$C$3:$E$421,3,FALSE),F290))</f>
        <v>0</v>
      </c>
    </row>
    <row r="291" spans="1:8" x14ac:dyDescent="0.25">
      <c r="B291" s="27" t="s">
        <v>0</v>
      </c>
      <c r="C291" s="27" t="s">
        <v>46</v>
      </c>
      <c r="D291" s="27" t="s">
        <v>1</v>
      </c>
      <c r="E291" s="27" t="str">
        <f t="shared" si="11"/>
        <v>Member ID</v>
      </c>
      <c r="F291" s="27" t="s">
        <v>2</v>
      </c>
      <c r="G291" s="27" t="str">
        <f>IFERROR(VLOOKUP(C291,III!$C$3:$E$421,3,FALSE),IFERROR(VLOOKUP(C291,IV!$C$3:$E$421,3,FALSE),F291))</f>
        <v>Member ID</v>
      </c>
    </row>
    <row r="292" spans="1:8" x14ac:dyDescent="0.25">
      <c r="B292" s="27">
        <v>1</v>
      </c>
      <c r="C292" s="27" t="s">
        <v>44</v>
      </c>
      <c r="D292" s="27" t="s">
        <v>74</v>
      </c>
      <c r="E292" s="27">
        <f t="shared" si="11"/>
        <v>6822377</v>
      </c>
      <c r="F292" s="27">
        <v>441</v>
      </c>
      <c r="G292" s="27">
        <f>IFERROR(VLOOKUP(C292,III!$C$3:$E$421,3,FALSE),IFERROR(VLOOKUP(C292,IV!$C$3:$E$421,3,FALSE),F292))</f>
        <v>6822377</v>
      </c>
      <c r="H292" s="26">
        <v>1</v>
      </c>
    </row>
    <row r="293" spans="1:8" x14ac:dyDescent="0.25">
      <c r="B293" s="27">
        <v>2</v>
      </c>
      <c r="C293" s="27" t="s">
        <v>122</v>
      </c>
      <c r="D293" s="27" t="s">
        <v>79</v>
      </c>
      <c r="E293" s="27">
        <f t="shared" si="11"/>
        <v>10242941903</v>
      </c>
      <c r="F293" s="27">
        <v>583</v>
      </c>
      <c r="G293" s="27">
        <f>IFERROR(VLOOKUP(C293,III!$C$3:$E$421,3,FALSE),IFERROR(VLOOKUP(C293,IV!$C$3:$E$421,3,FALSE),F293))</f>
        <v>10242941903</v>
      </c>
      <c r="H293" s="26">
        <v>1</v>
      </c>
    </row>
    <row r="294" spans="1:8" x14ac:dyDescent="0.25">
      <c r="B294" s="27">
        <v>3</v>
      </c>
      <c r="C294" s="27" t="s">
        <v>307</v>
      </c>
      <c r="D294" s="27" t="s">
        <v>74</v>
      </c>
      <c r="E294" s="27">
        <f t="shared" si="11"/>
        <v>9793661941</v>
      </c>
      <c r="F294" s="27">
        <v>512</v>
      </c>
      <c r="G294" s="27">
        <f>IFERROR(VLOOKUP(C294,III!$C$3:$E$421,3,FALSE),IFERROR(VLOOKUP(C294,IV!$C$3:$E$421,3,FALSE),F294))</f>
        <v>9793661941</v>
      </c>
      <c r="H294" s="26">
        <v>1</v>
      </c>
    </row>
    <row r="295" spans="1:8" x14ac:dyDescent="0.25">
      <c r="B295" s="27">
        <v>4</v>
      </c>
      <c r="C295" s="27" t="s">
        <v>291</v>
      </c>
      <c r="D295" s="27" t="s">
        <v>79</v>
      </c>
      <c r="E295" s="27">
        <f t="shared" si="11"/>
        <v>11267285940</v>
      </c>
      <c r="F295" s="27">
        <v>585</v>
      </c>
      <c r="G295" s="27">
        <f>IFERROR(VLOOKUP(C295,III!$C$3:$E$421,3,FALSE),IFERROR(VLOOKUP(C295,IV!$C$3:$E$421,3,FALSE),F295))</f>
        <v>11267285940</v>
      </c>
      <c r="H295" s="26">
        <v>1</v>
      </c>
    </row>
    <row r="296" spans="1:8" x14ac:dyDescent="0.25">
      <c r="B296" s="27">
        <v>5</v>
      </c>
      <c r="C296" s="27" t="s">
        <v>306</v>
      </c>
      <c r="D296" s="27" t="s">
        <v>71</v>
      </c>
      <c r="E296" s="27">
        <f t="shared" si="11"/>
        <v>12069187993</v>
      </c>
      <c r="F296" s="27">
        <v>607</v>
      </c>
      <c r="G296" s="27">
        <f>IFERROR(VLOOKUP(C296,III!$C$3:$E$421,3,FALSE),IFERROR(VLOOKUP(C296,IV!$C$3:$E$421,3,FALSE),F296))</f>
        <v>12069187993</v>
      </c>
    </row>
    <row r="297" spans="1:8" x14ac:dyDescent="0.25">
      <c r="A297" s="27" t="s">
        <v>199</v>
      </c>
      <c r="E297" s="27">
        <f t="shared" si="11"/>
        <v>0</v>
      </c>
      <c r="G297" s="27">
        <f>IFERROR(VLOOKUP(C297,III!$C$3:$E$421,3,FALSE),IFERROR(VLOOKUP(C297,IV!$C$3:$E$421,3,FALSE),F297))</f>
        <v>0</v>
      </c>
    </row>
    <row r="298" spans="1:8" x14ac:dyDescent="0.25">
      <c r="B298" s="27" t="s">
        <v>0</v>
      </c>
      <c r="C298" s="27" t="s">
        <v>46</v>
      </c>
      <c r="D298" s="27" t="s">
        <v>1</v>
      </c>
      <c r="E298" s="27" t="str">
        <f t="shared" si="11"/>
        <v>Member ID</v>
      </c>
      <c r="F298" s="27" t="s">
        <v>2</v>
      </c>
      <c r="G298" s="27" t="str">
        <f>IFERROR(VLOOKUP(C298,III!$C$3:$E$421,3,FALSE),IFERROR(VLOOKUP(C298,IV!$C$3:$E$421,3,FALSE),F298))</f>
        <v>Member ID</v>
      </c>
    </row>
    <row r="299" spans="1:8" x14ac:dyDescent="0.25">
      <c r="B299" s="27">
        <v>1</v>
      </c>
      <c r="C299" s="27" t="s">
        <v>118</v>
      </c>
      <c r="D299" s="27" t="s">
        <v>72</v>
      </c>
      <c r="E299" s="27">
        <f t="shared" si="11"/>
        <v>6825144</v>
      </c>
      <c r="F299" s="27">
        <v>386</v>
      </c>
      <c r="G299" s="27">
        <f>IFERROR(VLOOKUP(C299,III!$C$3:$E$421,3,FALSE),IFERROR(VLOOKUP(C299,IV!$C$3:$E$421,3,FALSE),F299))</f>
        <v>6825144</v>
      </c>
      <c r="H299" s="26">
        <v>1</v>
      </c>
    </row>
    <row r="300" spans="1:8" x14ac:dyDescent="0.25">
      <c r="B300" s="27">
        <v>2</v>
      </c>
      <c r="C300" s="27" t="s">
        <v>356</v>
      </c>
      <c r="D300" s="27" t="s">
        <v>72</v>
      </c>
      <c r="E300" s="27">
        <f t="shared" si="11"/>
        <v>7401747</v>
      </c>
      <c r="F300" s="27">
        <v>609</v>
      </c>
      <c r="G300" s="27">
        <f>IFERROR(VLOOKUP(C300,III!$C$3:$E$421,3,FALSE),IFERROR(VLOOKUP(C300,IV!$C$3:$E$421,3,FALSE),F300))</f>
        <v>7401747</v>
      </c>
      <c r="H300" s="26">
        <v>1</v>
      </c>
    </row>
    <row r="301" spans="1:8" x14ac:dyDescent="0.25">
      <c r="B301" s="27" t="s">
        <v>40</v>
      </c>
      <c r="C301" s="27" t="s">
        <v>358</v>
      </c>
      <c r="D301" s="27" t="s">
        <v>72</v>
      </c>
      <c r="E301" s="27">
        <f t="shared" si="11"/>
        <v>608</v>
      </c>
      <c r="F301" s="27">
        <v>608</v>
      </c>
      <c r="G301" s="27">
        <f>IFERROR(VLOOKUP(C301,III!$C$3:$E$421,3,FALSE),IFERROR(VLOOKUP(C301,IV!$C$3:$E$421,3,FALSE),F301))</f>
        <v>608</v>
      </c>
      <c r="H301" s="26">
        <v>1</v>
      </c>
    </row>
    <row r="302" spans="1:8" x14ac:dyDescent="0.25">
      <c r="B302" s="27" t="s">
        <v>40</v>
      </c>
      <c r="C302" s="27" t="s">
        <v>39</v>
      </c>
      <c r="D302" s="27" t="s">
        <v>74</v>
      </c>
      <c r="E302" s="27">
        <f t="shared" si="11"/>
        <v>8666397993</v>
      </c>
      <c r="F302" s="27">
        <v>336</v>
      </c>
      <c r="G302" s="27">
        <f>IFERROR(VLOOKUP(C302,III!$C$3:$E$421,3,FALSE),IFERROR(VLOOKUP(C302,IV!$C$3:$E$421,3,FALSE),F302))</f>
        <v>8666397993</v>
      </c>
      <c r="H302" s="26">
        <v>1</v>
      </c>
    </row>
    <row r="303" spans="1:8" x14ac:dyDescent="0.25">
      <c r="B303" s="27" t="s">
        <v>3</v>
      </c>
      <c r="C303" s="27" t="s">
        <v>253</v>
      </c>
      <c r="D303" s="27" t="s">
        <v>72</v>
      </c>
      <c r="E303" s="27" t="str">
        <f t="shared" si="11"/>
        <v>095.954.129-29</v>
      </c>
      <c r="F303" s="27">
        <v>590</v>
      </c>
      <c r="G303" s="27" t="str">
        <f>IFERROR(VLOOKUP(C303,III!$C$3:$E$421,3,FALSE),IFERROR(VLOOKUP(C303,IV!$C$3:$E$421,3,FALSE),F303))</f>
        <v>095.954.129-29</v>
      </c>
    </row>
    <row r="304" spans="1:8" x14ac:dyDescent="0.25">
      <c r="B304" s="27" t="s">
        <v>3</v>
      </c>
      <c r="C304" s="27" t="s">
        <v>360</v>
      </c>
      <c r="D304" s="27" t="s">
        <v>72</v>
      </c>
      <c r="E304" s="27">
        <f t="shared" si="11"/>
        <v>598</v>
      </c>
      <c r="F304" s="27">
        <v>598</v>
      </c>
      <c r="G304" s="27">
        <f>IFERROR(VLOOKUP(C304,III!$C$3:$E$421,3,FALSE),IFERROR(VLOOKUP(C304,IV!$C$3:$E$421,3,FALSE),F304))</f>
        <v>598</v>
      </c>
    </row>
    <row r="305" spans="1:8" x14ac:dyDescent="0.25">
      <c r="B305" s="27" t="s">
        <v>3</v>
      </c>
      <c r="C305" s="27" t="s">
        <v>119</v>
      </c>
      <c r="D305" s="27" t="s">
        <v>71</v>
      </c>
      <c r="E305" s="27">
        <f t="shared" si="11"/>
        <v>11013777980</v>
      </c>
      <c r="F305" s="27">
        <v>401</v>
      </c>
      <c r="G305" s="27">
        <f>IFERROR(VLOOKUP(C305,III!$C$3:$E$421,3,FALSE),IFERROR(VLOOKUP(C305,IV!$C$3:$E$421,3,FALSE),F305))</f>
        <v>11013777980</v>
      </c>
    </row>
    <row r="306" spans="1:8" x14ac:dyDescent="0.25">
      <c r="B306" s="27" t="s">
        <v>3</v>
      </c>
      <c r="C306" s="27" t="s">
        <v>357</v>
      </c>
      <c r="D306" s="27" t="s">
        <v>72</v>
      </c>
      <c r="E306" s="27">
        <f t="shared" si="11"/>
        <v>610</v>
      </c>
      <c r="F306" s="27">
        <v>610</v>
      </c>
      <c r="G306" s="27">
        <f>IFERROR(VLOOKUP(C306,III!$C$3:$E$421,3,FALSE),IFERROR(VLOOKUP(C306,IV!$C$3:$E$421,3,FALSE),F306))</f>
        <v>610</v>
      </c>
    </row>
    <row r="307" spans="1:8" x14ac:dyDescent="0.25">
      <c r="B307" s="27" t="s">
        <v>4</v>
      </c>
      <c r="C307" s="27" t="s">
        <v>121</v>
      </c>
      <c r="D307" s="27" t="s">
        <v>79</v>
      </c>
      <c r="E307" s="27">
        <f t="shared" si="11"/>
        <v>9832178908</v>
      </c>
      <c r="F307" s="27">
        <v>491</v>
      </c>
      <c r="G307" s="27">
        <f>IFERROR(VLOOKUP(C307,III!$C$3:$E$421,3,FALSE),IFERROR(VLOOKUP(C307,IV!$C$3:$E$421,3,FALSE),F307))</f>
        <v>9832178908</v>
      </c>
    </row>
    <row r="308" spans="1:8" x14ac:dyDescent="0.25">
      <c r="B308" s="27" t="s">
        <v>4</v>
      </c>
      <c r="C308" s="27" t="s">
        <v>256</v>
      </c>
      <c r="D308" s="27" t="s">
        <v>74</v>
      </c>
      <c r="E308" s="27">
        <f t="shared" si="11"/>
        <v>11860851932</v>
      </c>
      <c r="F308" s="27">
        <v>601</v>
      </c>
      <c r="G308" s="27">
        <f>IFERROR(VLOOKUP(C308,III!$C$3:$E$421,3,FALSE),IFERROR(VLOOKUP(C308,IV!$C$3:$E$421,3,FALSE),F308))</f>
        <v>11860851932</v>
      </c>
    </row>
    <row r="309" spans="1:8" x14ac:dyDescent="0.25">
      <c r="B309" s="27" t="s">
        <v>4</v>
      </c>
      <c r="C309" s="27" t="s">
        <v>359</v>
      </c>
      <c r="D309" s="27" t="s">
        <v>72</v>
      </c>
      <c r="E309" s="27">
        <f t="shared" si="11"/>
        <v>597</v>
      </c>
      <c r="F309" s="27">
        <v>597</v>
      </c>
      <c r="G309" s="27">
        <f>IFERROR(VLOOKUP(C309,III!$C$3:$E$421,3,FALSE),IFERROR(VLOOKUP(C309,IV!$C$3:$E$421,3,FALSE),F309))</f>
        <v>597</v>
      </c>
    </row>
    <row r="310" spans="1:8" x14ac:dyDescent="0.25">
      <c r="A310" s="27" t="s">
        <v>200</v>
      </c>
      <c r="E310" s="27">
        <f t="shared" si="11"/>
        <v>0</v>
      </c>
      <c r="G310" s="27">
        <f>IFERROR(VLOOKUP(C310,III!$C$3:$E$421,3,FALSE),IFERROR(VLOOKUP(C310,IV!$C$3:$E$421,3,FALSE),F310))</f>
        <v>0</v>
      </c>
    </row>
    <row r="311" spans="1:8" x14ac:dyDescent="0.25">
      <c r="B311" s="27" t="s">
        <v>0</v>
      </c>
      <c r="C311" s="27" t="s">
        <v>46</v>
      </c>
      <c r="D311" s="27" t="s">
        <v>1</v>
      </c>
      <c r="E311" s="27" t="str">
        <f t="shared" si="11"/>
        <v>Member ID</v>
      </c>
      <c r="F311" s="27" t="s">
        <v>2</v>
      </c>
      <c r="G311" s="27" t="str">
        <f>IFERROR(VLOOKUP(C311,III!$C$3:$E$421,3,FALSE),IFERROR(VLOOKUP(C311,IV!$C$3:$E$421,3,FALSE),F311))</f>
        <v>Member ID</v>
      </c>
    </row>
    <row r="312" spans="1:8" x14ac:dyDescent="0.25">
      <c r="B312" s="27">
        <v>1</v>
      </c>
      <c r="C312" s="27" t="s">
        <v>259</v>
      </c>
      <c r="D312" s="27" t="s">
        <v>74</v>
      </c>
      <c r="E312" s="27">
        <f t="shared" si="11"/>
        <v>11907818910</v>
      </c>
      <c r="F312" s="27">
        <v>333</v>
      </c>
      <c r="G312" s="27">
        <f>IFERROR(VLOOKUP(C312,III!$C$3:$E$421,3,FALSE),IFERROR(VLOOKUP(C312,IV!$C$3:$E$421,3,FALSE),F312))</f>
        <v>11907818910</v>
      </c>
      <c r="H312" s="26">
        <v>1</v>
      </c>
    </row>
    <row r="313" spans="1:8" x14ac:dyDescent="0.25">
      <c r="B313" s="27">
        <v>2</v>
      </c>
      <c r="C313" s="27" t="s">
        <v>124</v>
      </c>
      <c r="D313" s="27" t="s">
        <v>74</v>
      </c>
      <c r="E313" s="27">
        <f t="shared" si="11"/>
        <v>10699885965</v>
      </c>
      <c r="F313" s="27">
        <v>397</v>
      </c>
      <c r="G313" s="27">
        <f>IFERROR(VLOOKUP(C313,III!$C$3:$E$421,3,FALSE),IFERROR(VLOOKUP(C313,IV!$C$3:$E$421,3,FALSE),F313))</f>
        <v>10699885965</v>
      </c>
      <c r="H313" s="26">
        <v>1</v>
      </c>
    </row>
    <row r="314" spans="1:8" x14ac:dyDescent="0.25">
      <c r="B314" s="27" t="s">
        <v>40</v>
      </c>
      <c r="C314" s="27" t="s">
        <v>45</v>
      </c>
      <c r="D314" s="27" t="s">
        <v>79</v>
      </c>
      <c r="E314" s="27">
        <f t="shared" si="11"/>
        <v>9832209994</v>
      </c>
      <c r="F314" s="27">
        <v>470</v>
      </c>
      <c r="G314" s="27">
        <f>IFERROR(VLOOKUP(C314,III!$C$3:$E$421,3,FALSE),IFERROR(VLOOKUP(C314,IV!$C$3:$E$421,3,FALSE),F314))</f>
        <v>9832209994</v>
      </c>
      <c r="H314" s="26">
        <v>1</v>
      </c>
    </row>
    <row r="315" spans="1:8" x14ac:dyDescent="0.25">
      <c r="B315" s="27" t="s">
        <v>40</v>
      </c>
      <c r="C315" s="27" t="s">
        <v>127</v>
      </c>
      <c r="D315" s="27" t="s">
        <v>74</v>
      </c>
      <c r="E315" s="27">
        <f t="shared" si="11"/>
        <v>12789492913</v>
      </c>
      <c r="F315" s="27">
        <v>509</v>
      </c>
      <c r="G315" s="27">
        <f>IFERROR(VLOOKUP(C315,III!$C$3:$E$421,3,FALSE),IFERROR(VLOOKUP(C315,IV!$C$3:$E$421,3,FALSE),F315))</f>
        <v>12789492913</v>
      </c>
      <c r="H315" s="26">
        <v>1</v>
      </c>
    </row>
    <row r="316" spans="1:8" x14ac:dyDescent="0.25">
      <c r="B316" s="27" t="s">
        <v>3</v>
      </c>
      <c r="C316" s="27" t="s">
        <v>261</v>
      </c>
      <c r="D316" s="27" t="s">
        <v>72</v>
      </c>
      <c r="E316" s="27">
        <f t="shared" si="11"/>
        <v>6612593</v>
      </c>
      <c r="F316" s="27">
        <v>614</v>
      </c>
      <c r="G316" s="27">
        <f>IFERROR(VLOOKUP(C316,III!$C$3:$E$421,3,FALSE),IFERROR(VLOOKUP(C316,IV!$C$3:$E$421,3,FALSE),F316))</f>
        <v>6612593</v>
      </c>
    </row>
    <row r="317" spans="1:8" x14ac:dyDescent="0.25">
      <c r="B317" s="27" t="s">
        <v>3</v>
      </c>
      <c r="C317" s="27" t="s">
        <v>302</v>
      </c>
      <c r="D317" s="27" t="s">
        <v>213</v>
      </c>
      <c r="E317" s="27">
        <f t="shared" si="11"/>
        <v>80001427911</v>
      </c>
      <c r="F317" s="27">
        <v>635</v>
      </c>
      <c r="G317" s="27">
        <f>IFERROR(VLOOKUP(C317,III!$C$3:$E$421,3,FALSE),IFERROR(VLOOKUP(C317,IV!$C$3:$E$421,3,FALSE),F317))</f>
        <v>80001427911</v>
      </c>
    </row>
    <row r="318" spans="1:8" x14ac:dyDescent="0.25">
      <c r="B318" s="27" t="s">
        <v>3</v>
      </c>
      <c r="C318" s="27" t="s">
        <v>130</v>
      </c>
      <c r="D318" s="27" t="s">
        <v>77</v>
      </c>
      <c r="E318" s="27">
        <f t="shared" si="11"/>
        <v>577</v>
      </c>
      <c r="F318" s="27">
        <v>577</v>
      </c>
      <c r="G318" s="27">
        <f>IFERROR(VLOOKUP(C318,III!$C$3:$E$421,3,FALSE),IFERROR(VLOOKUP(C318,IV!$C$3:$E$421,3,FALSE),F318))</f>
        <v>577</v>
      </c>
    </row>
    <row r="319" spans="1:8" x14ac:dyDescent="0.25">
      <c r="B319" s="27" t="s">
        <v>3</v>
      </c>
      <c r="C319" s="27" t="s">
        <v>125</v>
      </c>
      <c r="D319" s="27" t="s">
        <v>72</v>
      </c>
      <c r="E319" s="27">
        <f t="shared" si="11"/>
        <v>6800142</v>
      </c>
      <c r="F319" s="27">
        <v>479</v>
      </c>
      <c r="G319" s="27">
        <f>IFERROR(VLOOKUP(C319,III!$C$3:$E$421,3,FALSE),IFERROR(VLOOKUP(C319,IV!$C$3:$E$421,3,FALSE),F319))</f>
        <v>6800142</v>
      </c>
    </row>
    <row r="320" spans="1:8" x14ac:dyDescent="0.25">
      <c r="B320" s="27" t="s">
        <v>4</v>
      </c>
      <c r="C320" s="27" t="s">
        <v>134</v>
      </c>
      <c r="D320" s="27" t="s">
        <v>71</v>
      </c>
      <c r="E320" s="27">
        <f t="shared" si="11"/>
        <v>11202024939</v>
      </c>
      <c r="F320" s="27">
        <v>596</v>
      </c>
      <c r="G320" s="27">
        <f>IFERROR(VLOOKUP(C320,III!$C$3:$E$421,3,FALSE),IFERROR(VLOOKUP(C320,IV!$C$3:$E$421,3,FALSE),F320))</f>
        <v>11202024939</v>
      </c>
    </row>
    <row r="321" spans="1:8" x14ac:dyDescent="0.25">
      <c r="B321" s="27" t="s">
        <v>4</v>
      </c>
      <c r="C321" s="27" t="s">
        <v>131</v>
      </c>
      <c r="D321" s="27" t="s">
        <v>72</v>
      </c>
      <c r="E321" s="27">
        <f t="shared" si="11"/>
        <v>417</v>
      </c>
      <c r="F321" s="27">
        <v>417</v>
      </c>
      <c r="G321" s="27">
        <f>IFERROR(VLOOKUP(C321,III!$C$3:$E$421,3,FALSE),IFERROR(VLOOKUP(C321,IV!$C$3:$E$421,3,FALSE),F321))</f>
        <v>417</v>
      </c>
    </row>
    <row r="322" spans="1:8" x14ac:dyDescent="0.25">
      <c r="B322" s="27" t="s">
        <v>4</v>
      </c>
      <c r="C322" s="27" t="s">
        <v>133</v>
      </c>
      <c r="D322" s="27" t="s">
        <v>72</v>
      </c>
      <c r="E322" s="27">
        <f t="shared" si="11"/>
        <v>6805801</v>
      </c>
      <c r="F322" s="27">
        <v>383</v>
      </c>
      <c r="G322" s="27">
        <f>IFERROR(VLOOKUP(C322,III!$C$3:$E$421,3,FALSE),IFERROR(VLOOKUP(C322,IV!$C$3:$E$421,3,FALSE),F322))</f>
        <v>6805801</v>
      </c>
    </row>
    <row r="323" spans="1:8" x14ac:dyDescent="0.25">
      <c r="B323" s="27" t="s">
        <v>4</v>
      </c>
      <c r="C323" s="27" t="s">
        <v>361</v>
      </c>
      <c r="D323" s="27" t="s">
        <v>79</v>
      </c>
      <c r="E323" s="27">
        <f t="shared" ref="E323:E374" si="12">G323</f>
        <v>11339440946</v>
      </c>
      <c r="F323" s="27">
        <v>496</v>
      </c>
      <c r="G323" s="27">
        <f>IFERROR(VLOOKUP(C323,III!$C$3:$E$421,3,FALSE),IFERROR(VLOOKUP(C323,IV!$C$3:$E$421,3,FALSE),F323))</f>
        <v>11339440946</v>
      </c>
    </row>
    <row r="324" spans="1:8" x14ac:dyDescent="0.25">
      <c r="B324" s="27" t="s">
        <v>4</v>
      </c>
      <c r="C324" s="27" t="s">
        <v>126</v>
      </c>
      <c r="D324" s="27" t="s">
        <v>72</v>
      </c>
      <c r="E324" s="27" t="str">
        <f t="shared" si="12"/>
        <v>133935829-84</v>
      </c>
      <c r="F324" s="27">
        <v>484</v>
      </c>
      <c r="G324" s="27" t="str">
        <f>IFERROR(VLOOKUP(C324,III!$C$3:$E$421,3,FALSE),IFERROR(VLOOKUP(C324,IV!$C$3:$E$421,3,FALSE),F324))</f>
        <v>133935829-84</v>
      </c>
    </row>
    <row r="325" spans="1:8" x14ac:dyDescent="0.25">
      <c r="B325" s="27" t="s">
        <v>4</v>
      </c>
      <c r="C325" s="27" t="s">
        <v>174</v>
      </c>
      <c r="D325" s="27" t="s">
        <v>79</v>
      </c>
      <c r="E325" s="27">
        <f t="shared" si="12"/>
        <v>8892889923</v>
      </c>
      <c r="F325" s="27">
        <v>550</v>
      </c>
      <c r="G325" s="27">
        <f>IFERROR(VLOOKUP(C325,III!$C$3:$E$421,3,FALSE),IFERROR(VLOOKUP(C325,IV!$C$3:$E$421,3,FALSE),F325))</f>
        <v>8892889923</v>
      </c>
    </row>
    <row r="326" spans="1:8" x14ac:dyDescent="0.25">
      <c r="B326" s="27" t="s">
        <v>4</v>
      </c>
      <c r="C326" s="27" t="s">
        <v>258</v>
      </c>
      <c r="D326" s="27" t="s">
        <v>74</v>
      </c>
      <c r="E326" s="27">
        <f t="shared" si="12"/>
        <v>117766023</v>
      </c>
      <c r="F326" s="27">
        <v>442</v>
      </c>
      <c r="G326" s="27">
        <f>IFERROR(VLOOKUP(C326,III!$C$3:$E$421,3,FALSE),IFERROR(VLOOKUP(C326,IV!$C$3:$E$421,3,FALSE),F326))</f>
        <v>117766023</v>
      </c>
    </row>
    <row r="327" spans="1:8" x14ac:dyDescent="0.25">
      <c r="B327" s="27" t="s">
        <v>4</v>
      </c>
      <c r="C327" s="27" t="s">
        <v>373</v>
      </c>
      <c r="D327" s="27" t="s">
        <v>72</v>
      </c>
      <c r="E327" s="27">
        <f t="shared" si="12"/>
        <v>567</v>
      </c>
      <c r="F327" s="27">
        <v>567</v>
      </c>
      <c r="G327" s="27">
        <f>IFERROR(VLOOKUP(C327,III!$C$3:$E$421,3,FALSE),IFERROR(VLOOKUP(C327,IV!$C$3:$E$421,3,FALSE),F327))</f>
        <v>567</v>
      </c>
    </row>
    <row r="328" spans="1:8" x14ac:dyDescent="0.25">
      <c r="B328" s="27" t="s">
        <v>47</v>
      </c>
      <c r="C328" s="27" t="s">
        <v>265</v>
      </c>
      <c r="D328" s="27" t="s">
        <v>213</v>
      </c>
      <c r="E328" s="27">
        <f t="shared" si="12"/>
        <v>1408736942</v>
      </c>
      <c r="F328" s="27">
        <v>625</v>
      </c>
      <c r="G328" s="27">
        <f>IFERROR(VLOOKUP(C328,III!$C$3:$E$421,3,FALSE),IFERROR(VLOOKUP(C328,IV!$C$3:$E$421,3,FALSE),F328))</f>
        <v>1408736942</v>
      </c>
    </row>
    <row r="329" spans="1:8" x14ac:dyDescent="0.25">
      <c r="A329" s="27" t="s">
        <v>201</v>
      </c>
      <c r="E329" s="27">
        <f t="shared" si="12"/>
        <v>0</v>
      </c>
      <c r="G329" s="27">
        <f>IFERROR(VLOOKUP(C329,III!$C$3:$E$421,3,FALSE),IFERROR(VLOOKUP(C329,IV!$C$3:$E$421,3,FALSE),F329))</f>
        <v>0</v>
      </c>
    </row>
    <row r="330" spans="1:8" x14ac:dyDescent="0.25">
      <c r="B330" s="27" t="s">
        <v>0</v>
      </c>
      <c r="C330" s="27" t="s">
        <v>46</v>
      </c>
      <c r="D330" s="27" t="s">
        <v>1</v>
      </c>
      <c r="E330" s="27" t="str">
        <f t="shared" si="12"/>
        <v>Member ID</v>
      </c>
      <c r="F330" s="27" t="s">
        <v>2</v>
      </c>
      <c r="G330" s="27" t="str">
        <f>IFERROR(VLOOKUP(C330,III!$C$3:$E$421,3,FALSE),IFERROR(VLOOKUP(C330,IV!$C$3:$E$421,3,FALSE),F330))</f>
        <v>Member ID</v>
      </c>
    </row>
    <row r="331" spans="1:8" x14ac:dyDescent="0.25">
      <c r="B331" s="27">
        <v>1</v>
      </c>
      <c r="C331" s="27" t="s">
        <v>12</v>
      </c>
      <c r="D331" s="27" t="s">
        <v>71</v>
      </c>
      <c r="E331" s="27">
        <f t="shared" si="12"/>
        <v>10926591967</v>
      </c>
      <c r="F331" s="27">
        <v>223</v>
      </c>
      <c r="G331" s="27">
        <f>IFERROR(VLOOKUP(C331,III!$C$3:$E$421,3,FALSE),IFERROR(VLOOKUP(C331,IV!$C$3:$E$421,3,FALSE),F331))</f>
        <v>10926591967</v>
      </c>
      <c r="H331" s="26">
        <v>1</v>
      </c>
    </row>
    <row r="332" spans="1:8" x14ac:dyDescent="0.25">
      <c r="B332" s="27">
        <v>2</v>
      </c>
      <c r="C332" s="27" t="s">
        <v>13</v>
      </c>
      <c r="D332" s="27" t="s">
        <v>72</v>
      </c>
      <c r="E332" s="27">
        <f t="shared" si="12"/>
        <v>6152040</v>
      </c>
      <c r="F332" s="27">
        <v>211</v>
      </c>
      <c r="G332" s="27">
        <f>IFERROR(VLOOKUP(C332,III!$C$3:$E$421,3,FALSE),IFERROR(VLOOKUP(C332,IV!$C$3:$E$421,3,FALSE),F332))</f>
        <v>6152040</v>
      </c>
      <c r="H332" s="26">
        <v>1</v>
      </c>
    </row>
    <row r="333" spans="1:8" x14ac:dyDescent="0.25">
      <c r="B333" s="27" t="s">
        <v>40</v>
      </c>
      <c r="C333" s="27" t="s">
        <v>53</v>
      </c>
      <c r="D333" s="27" t="s">
        <v>79</v>
      </c>
      <c r="E333" s="27">
        <f t="shared" si="12"/>
        <v>11361960990</v>
      </c>
      <c r="F333" s="27">
        <v>433</v>
      </c>
      <c r="G333" s="27">
        <f>IFERROR(VLOOKUP(C333,III!$C$3:$E$421,3,FALSE),IFERROR(VLOOKUP(C333,IV!$C$3:$E$421,3,FALSE),F333))</f>
        <v>11361960990</v>
      </c>
      <c r="H333" s="26">
        <v>1</v>
      </c>
    </row>
    <row r="334" spans="1:8" x14ac:dyDescent="0.25">
      <c r="B334" s="27" t="s">
        <v>40</v>
      </c>
      <c r="C334" s="27" t="s">
        <v>15</v>
      </c>
      <c r="D334" s="27" t="s">
        <v>71</v>
      </c>
      <c r="E334" s="27">
        <f t="shared" si="12"/>
        <v>7858487973</v>
      </c>
      <c r="F334" s="27">
        <v>271</v>
      </c>
      <c r="G334" s="27">
        <f>IFERROR(VLOOKUP(C334,III!$C$3:$E$421,3,FALSE),IFERROR(VLOOKUP(C334,IV!$C$3:$E$421,3,FALSE),F334))</f>
        <v>7858487973</v>
      </c>
      <c r="H334" s="26">
        <v>1</v>
      </c>
    </row>
    <row r="335" spans="1:8" x14ac:dyDescent="0.25">
      <c r="B335" s="27" t="s">
        <v>3</v>
      </c>
      <c r="C335" s="27" t="s">
        <v>138</v>
      </c>
      <c r="D335" s="27" t="s">
        <v>77</v>
      </c>
      <c r="E335" s="27">
        <f t="shared" si="12"/>
        <v>12288296917</v>
      </c>
      <c r="F335" s="27">
        <v>498</v>
      </c>
      <c r="G335" s="27">
        <f>IFERROR(VLOOKUP(C335,III!$C$3:$E$421,3,FALSE),IFERROR(VLOOKUP(C335,IV!$C$3:$E$421,3,FALSE),F335))</f>
        <v>12288296917</v>
      </c>
    </row>
    <row r="336" spans="1:8" x14ac:dyDescent="0.25">
      <c r="B336" s="27" t="s">
        <v>3</v>
      </c>
      <c r="C336" s="27" t="s">
        <v>14</v>
      </c>
      <c r="D336" s="27" t="s">
        <v>79</v>
      </c>
      <c r="E336" s="27">
        <f t="shared" si="12"/>
        <v>9075246994</v>
      </c>
      <c r="F336" s="27">
        <v>163</v>
      </c>
      <c r="G336" s="27">
        <f>IFERROR(VLOOKUP(C336,III!$C$3:$E$421,3,FALSE),IFERROR(VLOOKUP(C336,IV!$C$3:$E$421,3,FALSE),F336))</f>
        <v>9075246994</v>
      </c>
    </row>
    <row r="337" spans="1:8" x14ac:dyDescent="0.25">
      <c r="B337" s="27" t="s">
        <v>3</v>
      </c>
      <c r="C337" s="27" t="s">
        <v>364</v>
      </c>
      <c r="D337" s="27" t="s">
        <v>72</v>
      </c>
      <c r="E337" s="27">
        <f t="shared" si="12"/>
        <v>342</v>
      </c>
      <c r="F337" s="27">
        <v>342</v>
      </c>
      <c r="G337" s="27">
        <f>IFERROR(VLOOKUP(C337,III!$C$3:$E$421,3,FALSE),IFERROR(VLOOKUP(C337,IV!$C$3:$E$421,3,FALSE),F337))</f>
        <v>342</v>
      </c>
    </row>
    <row r="338" spans="1:8" x14ac:dyDescent="0.25">
      <c r="B338" s="27" t="s">
        <v>3</v>
      </c>
      <c r="C338" s="27" t="s">
        <v>181</v>
      </c>
      <c r="D338" s="27" t="s">
        <v>74</v>
      </c>
      <c r="E338" s="27">
        <f t="shared" si="12"/>
        <v>510</v>
      </c>
      <c r="F338" s="27">
        <v>510</v>
      </c>
      <c r="G338" s="27">
        <f>IFERROR(VLOOKUP(C338,III!$C$3:$E$421,3,FALSE),IFERROR(VLOOKUP(C338,IV!$C$3:$E$421,3,FALSE),F338))</f>
        <v>510</v>
      </c>
    </row>
    <row r="339" spans="1:8" x14ac:dyDescent="0.25">
      <c r="B339" s="27" t="s">
        <v>4</v>
      </c>
      <c r="C339" s="27" t="s">
        <v>179</v>
      </c>
      <c r="D339" s="27" t="s">
        <v>79</v>
      </c>
      <c r="E339" s="27">
        <f t="shared" si="12"/>
        <v>473</v>
      </c>
      <c r="F339" s="27">
        <v>473</v>
      </c>
      <c r="G339" s="27">
        <f>IFERROR(VLOOKUP(C339,III!$C$3:$E$421,3,FALSE),IFERROR(VLOOKUP(C339,IV!$C$3:$E$421,3,FALSE),F339))</f>
        <v>473</v>
      </c>
    </row>
    <row r="340" spans="1:8" x14ac:dyDescent="0.25">
      <c r="B340" s="27" t="s">
        <v>4</v>
      </c>
      <c r="C340" s="27" t="s">
        <v>272</v>
      </c>
      <c r="D340" s="27" t="s">
        <v>213</v>
      </c>
      <c r="E340" s="27">
        <f t="shared" si="12"/>
        <v>6761406</v>
      </c>
      <c r="F340" s="27">
        <v>636</v>
      </c>
      <c r="G340" s="27">
        <f>IFERROR(VLOOKUP(C340,III!$C$3:$E$421,3,FALSE),IFERROR(VLOOKUP(C340,IV!$C$3:$E$421,3,FALSE),F340))</f>
        <v>6761406</v>
      </c>
    </row>
    <row r="341" spans="1:8" x14ac:dyDescent="0.25">
      <c r="B341" s="27" t="s">
        <v>4</v>
      </c>
      <c r="C341" s="27" t="s">
        <v>144</v>
      </c>
      <c r="D341" s="27" t="s">
        <v>77</v>
      </c>
      <c r="E341" s="27">
        <f t="shared" si="12"/>
        <v>9017989066</v>
      </c>
      <c r="F341" s="27">
        <v>288</v>
      </c>
      <c r="G341" s="27">
        <f>IFERROR(VLOOKUP(C341,III!$C$3:$E$421,3,FALSE),IFERROR(VLOOKUP(C341,IV!$C$3:$E$421,3,FALSE),F341))</f>
        <v>9017989066</v>
      </c>
    </row>
    <row r="342" spans="1:8" x14ac:dyDescent="0.25">
      <c r="B342" s="27" t="s">
        <v>4</v>
      </c>
      <c r="C342" s="27" t="s">
        <v>374</v>
      </c>
      <c r="D342" s="27" t="s">
        <v>213</v>
      </c>
      <c r="E342" s="27">
        <f t="shared" si="12"/>
        <v>622</v>
      </c>
      <c r="F342" s="27">
        <v>622</v>
      </c>
      <c r="G342" s="27">
        <f>IFERROR(VLOOKUP(C342,III!$C$3:$E$421,3,FALSE),IFERROR(VLOOKUP(C342,IV!$C$3:$E$421,3,FALSE),F342))</f>
        <v>622</v>
      </c>
    </row>
    <row r="343" spans="1:8" x14ac:dyDescent="0.25">
      <c r="B343" s="27" t="s">
        <v>4</v>
      </c>
      <c r="C343" s="27" t="s">
        <v>136</v>
      </c>
      <c r="D343" s="27" t="s">
        <v>71</v>
      </c>
      <c r="E343" s="27">
        <f t="shared" si="12"/>
        <v>11571293906</v>
      </c>
      <c r="F343" s="27">
        <v>594</v>
      </c>
      <c r="G343" s="27">
        <f>IFERROR(VLOOKUP(C343,III!$C$3:$E$421,3,FALSE),IFERROR(VLOOKUP(C343,IV!$C$3:$E$421,3,FALSE),F343))</f>
        <v>11571293906</v>
      </c>
    </row>
    <row r="344" spans="1:8" x14ac:dyDescent="0.25">
      <c r="A344" s="27" t="s">
        <v>202</v>
      </c>
      <c r="E344" s="27">
        <f t="shared" si="12"/>
        <v>0</v>
      </c>
      <c r="G344" s="27">
        <f>IFERROR(VLOOKUP(C344,III!$C$3:$E$421,3,FALSE),IFERROR(VLOOKUP(C344,IV!$C$3:$E$421,3,FALSE),F344))</f>
        <v>0</v>
      </c>
    </row>
    <row r="345" spans="1:8" x14ac:dyDescent="0.25">
      <c r="B345" s="27" t="s">
        <v>0</v>
      </c>
      <c r="C345" s="27" t="s">
        <v>46</v>
      </c>
      <c r="D345" s="27" t="s">
        <v>1</v>
      </c>
      <c r="E345" s="27" t="str">
        <f t="shared" si="12"/>
        <v>Member ID</v>
      </c>
      <c r="F345" s="27" t="s">
        <v>2</v>
      </c>
      <c r="G345" s="27" t="str">
        <f>IFERROR(VLOOKUP(C345,III!$C$3:$E$421,3,FALSE),IFERROR(VLOOKUP(C345,IV!$C$3:$E$421,3,FALSE),F345))</f>
        <v>Member ID</v>
      </c>
    </row>
    <row r="346" spans="1:8" x14ac:dyDescent="0.25">
      <c r="B346" s="27">
        <v>1</v>
      </c>
      <c r="C346" s="27" t="s">
        <v>55</v>
      </c>
      <c r="D346" s="27" t="s">
        <v>74</v>
      </c>
      <c r="E346" s="27">
        <f t="shared" si="12"/>
        <v>11776674952</v>
      </c>
      <c r="F346" s="27">
        <v>139</v>
      </c>
      <c r="G346" s="27">
        <f>IFERROR(VLOOKUP(C346,III!$C$3:$E$421,3,FALSE),IFERROR(VLOOKUP(C346,IV!$C$3:$E$421,3,FALSE),F346))</f>
        <v>11776674952</v>
      </c>
      <c r="H346" s="26">
        <v>1</v>
      </c>
    </row>
    <row r="347" spans="1:8" x14ac:dyDescent="0.25">
      <c r="B347" s="27">
        <v>2</v>
      </c>
      <c r="C347" s="27" t="s">
        <v>17</v>
      </c>
      <c r="D347" s="27" t="s">
        <v>79</v>
      </c>
      <c r="E347" s="27">
        <f t="shared" si="12"/>
        <v>9075247966</v>
      </c>
      <c r="F347" s="27">
        <v>162</v>
      </c>
      <c r="G347" s="27">
        <f>IFERROR(VLOOKUP(C347,III!$C$3:$E$421,3,FALSE),IFERROR(VLOOKUP(C347,IV!$C$3:$E$421,3,FALSE),F347))</f>
        <v>9075247966</v>
      </c>
      <c r="H347" s="26">
        <v>1</v>
      </c>
    </row>
    <row r="348" spans="1:8" x14ac:dyDescent="0.25">
      <c r="B348" s="27" t="s">
        <v>40</v>
      </c>
      <c r="C348" s="27" t="s">
        <v>141</v>
      </c>
      <c r="D348" s="27" t="s">
        <v>213</v>
      </c>
      <c r="E348" s="27">
        <f t="shared" si="12"/>
        <v>7497127</v>
      </c>
      <c r="F348" s="27">
        <v>381</v>
      </c>
      <c r="G348" s="27">
        <f>IFERROR(VLOOKUP(C348,III!$C$3:$E$421,3,FALSE),IFERROR(VLOOKUP(C348,IV!$C$3:$E$421,3,FALSE),F348))</f>
        <v>7497127</v>
      </c>
      <c r="H348" s="26">
        <v>1</v>
      </c>
    </row>
    <row r="349" spans="1:8" x14ac:dyDescent="0.25">
      <c r="B349" s="27" t="s">
        <v>40</v>
      </c>
      <c r="C349" s="27" t="s">
        <v>49</v>
      </c>
      <c r="D349" s="27" t="s">
        <v>79</v>
      </c>
      <c r="E349" s="27">
        <f t="shared" si="12"/>
        <v>11338594966</v>
      </c>
      <c r="F349" s="27">
        <v>227</v>
      </c>
      <c r="G349" s="27">
        <f>IFERROR(VLOOKUP(C349,III!$C$3:$E$421,3,FALSE),IFERROR(VLOOKUP(C349,IV!$C$3:$E$421,3,FALSE),F349))</f>
        <v>11338594966</v>
      </c>
      <c r="H349" s="26">
        <v>1</v>
      </c>
    </row>
    <row r="350" spans="1:8" x14ac:dyDescent="0.25">
      <c r="B350" s="27" t="s">
        <v>3</v>
      </c>
      <c r="C350" s="27" t="s">
        <v>16</v>
      </c>
      <c r="D350" s="27" t="s">
        <v>72</v>
      </c>
      <c r="E350" s="27">
        <f t="shared" si="12"/>
        <v>35670523</v>
      </c>
      <c r="F350" s="27">
        <v>111</v>
      </c>
      <c r="G350" s="27">
        <f>IFERROR(VLOOKUP(C350,III!$C$3:$E$421,3,FALSE),IFERROR(VLOOKUP(C350,IV!$C$3:$E$421,3,FALSE),F350))</f>
        <v>35670523</v>
      </c>
    </row>
    <row r="351" spans="1:8" x14ac:dyDescent="0.25">
      <c r="B351" s="27" t="s">
        <v>3</v>
      </c>
      <c r="C351" s="27" t="s">
        <v>140</v>
      </c>
      <c r="D351" s="27" t="s">
        <v>71</v>
      </c>
      <c r="E351" s="27">
        <f t="shared" si="12"/>
        <v>9186650947</v>
      </c>
      <c r="F351" s="27">
        <v>278</v>
      </c>
      <c r="G351" s="27">
        <f>IFERROR(VLOOKUP(C351,III!$C$3:$E$421,3,FALSE),IFERROR(VLOOKUP(C351,IV!$C$3:$E$421,3,FALSE),F351))</f>
        <v>9186650947</v>
      </c>
    </row>
    <row r="352" spans="1:8" x14ac:dyDescent="0.25">
      <c r="B352" s="27" t="s">
        <v>3</v>
      </c>
      <c r="C352" s="27" t="s">
        <v>148</v>
      </c>
      <c r="D352" s="27" t="s">
        <v>72</v>
      </c>
      <c r="E352" s="27">
        <f t="shared" si="12"/>
        <v>5731820</v>
      </c>
      <c r="F352" s="27">
        <v>388</v>
      </c>
      <c r="G352" s="27">
        <f>IFERROR(VLOOKUP(C352,III!$C$3:$E$421,3,FALSE),IFERROR(VLOOKUP(C352,IV!$C$3:$E$421,3,FALSE),F352))</f>
        <v>5731820</v>
      </c>
    </row>
    <row r="353" spans="1:8" x14ac:dyDescent="0.25">
      <c r="B353" s="27" t="s">
        <v>3</v>
      </c>
      <c r="C353" s="27" t="s">
        <v>149</v>
      </c>
      <c r="D353" s="27" t="s">
        <v>71</v>
      </c>
      <c r="E353" s="27">
        <f t="shared" si="12"/>
        <v>11129566978</v>
      </c>
      <c r="F353" s="27">
        <v>405</v>
      </c>
      <c r="G353" s="27">
        <f>IFERROR(VLOOKUP(C353,III!$C$3:$E$421,3,FALSE),IFERROR(VLOOKUP(C353,IV!$C$3:$E$421,3,FALSE),F353))</f>
        <v>11129566978</v>
      </c>
    </row>
    <row r="354" spans="1:8" x14ac:dyDescent="0.25">
      <c r="B354" s="27" t="s">
        <v>4</v>
      </c>
      <c r="C354" s="27" t="s">
        <v>277</v>
      </c>
      <c r="D354" s="27" t="s">
        <v>213</v>
      </c>
      <c r="E354" s="27">
        <f t="shared" si="12"/>
        <v>1388640988</v>
      </c>
      <c r="F354" s="27">
        <v>637</v>
      </c>
      <c r="G354" s="27">
        <f>IFERROR(VLOOKUP(C354,III!$C$3:$E$421,3,FALSE),IFERROR(VLOOKUP(C354,IV!$C$3:$E$421,3,FALSE),F354))</f>
        <v>1388640988</v>
      </c>
    </row>
    <row r="355" spans="1:8" x14ac:dyDescent="0.25">
      <c r="B355" s="27" t="s">
        <v>4</v>
      </c>
      <c r="C355" s="27" t="s">
        <v>143</v>
      </c>
      <c r="D355" s="27" t="s">
        <v>77</v>
      </c>
      <c r="E355" s="27">
        <f t="shared" si="12"/>
        <v>562</v>
      </c>
      <c r="F355" s="27">
        <v>562</v>
      </c>
      <c r="G355" s="27">
        <f>IFERROR(VLOOKUP(C355,III!$C$3:$E$421,3,FALSE),IFERROR(VLOOKUP(C355,IV!$C$3:$E$421,3,FALSE),F355))</f>
        <v>562</v>
      </c>
    </row>
    <row r="356" spans="1:8" x14ac:dyDescent="0.25">
      <c r="B356" s="27" t="s">
        <v>4</v>
      </c>
      <c r="C356" s="27" t="s">
        <v>184</v>
      </c>
      <c r="D356" s="27" t="s">
        <v>71</v>
      </c>
      <c r="E356" s="27">
        <f t="shared" si="12"/>
        <v>9301515938</v>
      </c>
      <c r="F356" s="27">
        <v>404</v>
      </c>
      <c r="G356" s="27">
        <f>IFERROR(VLOOKUP(C356,III!$C$3:$E$421,3,FALSE),IFERROR(VLOOKUP(C356,IV!$C$3:$E$421,3,FALSE),F356))</f>
        <v>9301515938</v>
      </c>
    </row>
    <row r="357" spans="1:8" x14ac:dyDescent="0.25">
      <c r="B357" s="27" t="s">
        <v>4</v>
      </c>
      <c r="C357" s="27" t="s">
        <v>279</v>
      </c>
      <c r="D357" s="27" t="s">
        <v>213</v>
      </c>
      <c r="E357" s="27">
        <f t="shared" si="12"/>
        <v>10986453919</v>
      </c>
      <c r="F357" s="27">
        <v>623</v>
      </c>
      <c r="G357" s="27">
        <f>IFERROR(VLOOKUP(C357,III!$C$3:$E$421,3,FALSE),IFERROR(VLOOKUP(C357,IV!$C$3:$E$421,3,FALSE),F357))</f>
        <v>10986453919</v>
      </c>
    </row>
    <row r="358" spans="1:8" x14ac:dyDescent="0.25">
      <c r="B358" s="27" t="s">
        <v>4</v>
      </c>
      <c r="C358" s="27" t="s">
        <v>145</v>
      </c>
      <c r="D358" s="27" t="s">
        <v>77</v>
      </c>
      <c r="E358" s="27">
        <f t="shared" si="12"/>
        <v>395</v>
      </c>
      <c r="F358" s="27">
        <v>395</v>
      </c>
      <c r="G358" s="27">
        <f>IFERROR(VLOOKUP(C358,III!$C$3:$E$421,3,FALSE),IFERROR(VLOOKUP(C358,IV!$C$3:$E$421,3,FALSE),F358))</f>
        <v>395</v>
      </c>
    </row>
    <row r="359" spans="1:8" x14ac:dyDescent="0.25">
      <c r="B359" s="27" t="s">
        <v>4</v>
      </c>
      <c r="C359" s="27" t="s">
        <v>276</v>
      </c>
      <c r="D359" s="27" t="s">
        <v>213</v>
      </c>
      <c r="E359" s="27">
        <f t="shared" si="12"/>
        <v>6838874</v>
      </c>
      <c r="F359" s="27">
        <v>621</v>
      </c>
      <c r="G359" s="27">
        <f>IFERROR(VLOOKUP(C359,III!$C$3:$E$421,3,FALSE),IFERROR(VLOOKUP(C359,IV!$C$3:$E$421,3,FALSE),F359))</f>
        <v>6838874</v>
      </c>
    </row>
    <row r="360" spans="1:8" x14ac:dyDescent="0.25">
      <c r="A360" s="27" t="s">
        <v>203</v>
      </c>
      <c r="E360" s="27">
        <f t="shared" si="12"/>
        <v>0</v>
      </c>
      <c r="G360" s="27">
        <f>IFERROR(VLOOKUP(C360,III!$C$3:$E$421,3,FALSE),IFERROR(VLOOKUP(C360,IV!$C$3:$E$421,3,FALSE),F360))</f>
        <v>0</v>
      </c>
    </row>
    <row r="361" spans="1:8" x14ac:dyDescent="0.25">
      <c r="B361" s="27" t="s">
        <v>0</v>
      </c>
      <c r="C361" s="27" t="s">
        <v>46</v>
      </c>
      <c r="D361" s="27" t="s">
        <v>1</v>
      </c>
      <c r="E361" s="27" t="str">
        <f t="shared" si="12"/>
        <v>Member ID</v>
      </c>
      <c r="F361" s="27" t="s">
        <v>2</v>
      </c>
      <c r="G361" s="27" t="str">
        <f>IFERROR(VLOOKUP(C361,III!$C$3:$E$421,3,FALSE),IFERROR(VLOOKUP(C361,IV!$C$3:$E$421,3,FALSE),F361))</f>
        <v>Member ID</v>
      </c>
    </row>
    <row r="362" spans="1:8" x14ac:dyDescent="0.25">
      <c r="B362" s="27">
        <v>1</v>
      </c>
      <c r="C362" s="27" t="s">
        <v>18</v>
      </c>
      <c r="D362" s="27" t="s">
        <v>77</v>
      </c>
      <c r="E362" s="27">
        <f t="shared" si="12"/>
        <v>7858725904</v>
      </c>
      <c r="F362" s="27">
        <v>270</v>
      </c>
      <c r="G362" s="27">
        <f>IFERROR(VLOOKUP(C362,III!$C$3:$E$421,3,FALSE),IFERROR(VLOOKUP(C362,IV!$C$3:$E$421,3,FALSE),F362))</f>
        <v>7858725904</v>
      </c>
      <c r="H362" s="26">
        <v>1</v>
      </c>
    </row>
    <row r="363" spans="1:8" x14ac:dyDescent="0.25">
      <c r="B363" s="27">
        <v>2</v>
      </c>
      <c r="C363" s="27" t="s">
        <v>19</v>
      </c>
      <c r="D363" s="27" t="s">
        <v>79</v>
      </c>
      <c r="E363" s="27">
        <f t="shared" si="12"/>
        <v>10670417963</v>
      </c>
      <c r="F363" s="27">
        <v>160</v>
      </c>
      <c r="G363" s="27">
        <f>IFERROR(VLOOKUP(C363,III!$C$3:$E$421,3,FALSE),IFERROR(VLOOKUP(C363,IV!$C$3:$E$421,3,FALSE),F363))</f>
        <v>10670417963</v>
      </c>
      <c r="H363" s="26">
        <v>1</v>
      </c>
    </row>
    <row r="364" spans="1:8" x14ac:dyDescent="0.25">
      <c r="B364" s="27" t="s">
        <v>40</v>
      </c>
      <c r="C364" s="27" t="s">
        <v>42</v>
      </c>
      <c r="D364" s="27" t="s">
        <v>74</v>
      </c>
      <c r="E364" s="27">
        <f t="shared" si="12"/>
        <v>9916413967</v>
      </c>
      <c r="F364" s="27">
        <v>393</v>
      </c>
      <c r="G364" s="27">
        <f>IFERROR(VLOOKUP(C364,III!$C$3:$E$421,3,FALSE),IFERROR(VLOOKUP(C364,IV!$C$3:$E$421,3,FALSE),F364))</f>
        <v>9916413967</v>
      </c>
      <c r="H364" s="26">
        <v>1</v>
      </c>
    </row>
    <row r="365" spans="1:8" x14ac:dyDescent="0.25">
      <c r="B365" s="27" t="s">
        <v>40</v>
      </c>
      <c r="C365" s="27" t="s">
        <v>50</v>
      </c>
      <c r="D365" s="27" t="s">
        <v>77</v>
      </c>
      <c r="E365" s="27">
        <f t="shared" si="12"/>
        <v>10811635937</v>
      </c>
      <c r="F365" s="27">
        <v>221</v>
      </c>
      <c r="G365" s="27">
        <f>IFERROR(VLOOKUP(C365,III!$C$3:$E$421,3,FALSE),IFERROR(VLOOKUP(C365,IV!$C$3:$E$421,3,FALSE),F365))</f>
        <v>10811635937</v>
      </c>
      <c r="H365" s="26">
        <v>1</v>
      </c>
    </row>
    <row r="366" spans="1:8" x14ac:dyDescent="0.25">
      <c r="B366" s="27" t="s">
        <v>3</v>
      </c>
      <c r="C366" s="27" t="s">
        <v>20</v>
      </c>
      <c r="D366" s="27" t="s">
        <v>71</v>
      </c>
      <c r="E366" s="27">
        <f t="shared" si="12"/>
        <v>9174241907</v>
      </c>
      <c r="F366" s="27">
        <v>222</v>
      </c>
      <c r="G366" s="27">
        <f>IFERROR(VLOOKUP(C366,III!$C$3:$E$421,3,FALSE),IFERROR(VLOOKUP(C366,IV!$C$3:$E$421,3,FALSE),F366))</f>
        <v>9174241907</v>
      </c>
    </row>
    <row r="367" spans="1:8" x14ac:dyDescent="0.25">
      <c r="B367" s="27" t="s">
        <v>3</v>
      </c>
      <c r="C367" s="27" t="s">
        <v>56</v>
      </c>
      <c r="D367" s="27" t="s">
        <v>74</v>
      </c>
      <c r="E367" s="27">
        <f t="shared" si="12"/>
        <v>11321137923</v>
      </c>
      <c r="F367" s="27">
        <v>337</v>
      </c>
      <c r="G367" s="27">
        <f>IFERROR(VLOOKUP(C367,III!$C$3:$E$421,3,FALSE),IFERROR(VLOOKUP(C367,IV!$C$3:$E$421,3,FALSE),F367))</f>
        <v>11321137923</v>
      </c>
    </row>
    <row r="368" spans="1:8" x14ac:dyDescent="0.25">
      <c r="B368" s="27" t="s">
        <v>3</v>
      </c>
      <c r="C368" s="27" t="s">
        <v>111</v>
      </c>
      <c r="D368" s="27" t="s">
        <v>74</v>
      </c>
      <c r="E368" s="27">
        <f t="shared" si="12"/>
        <v>8738387930</v>
      </c>
      <c r="F368" s="27">
        <v>339</v>
      </c>
      <c r="G368" s="27">
        <f>IFERROR(VLOOKUP(C368,III!$C$3:$E$421,3,FALSE),IFERROR(VLOOKUP(C368,IV!$C$3:$E$421,3,FALSE),F368))</f>
        <v>8738387930</v>
      </c>
    </row>
    <row r="369" spans="1:8" x14ac:dyDescent="0.25">
      <c r="B369" s="27" t="s">
        <v>4</v>
      </c>
      <c r="C369" s="27" t="s">
        <v>363</v>
      </c>
      <c r="D369" s="27" t="s">
        <v>79</v>
      </c>
      <c r="E369" s="27">
        <f t="shared" si="12"/>
        <v>168</v>
      </c>
      <c r="F369" s="27">
        <v>168</v>
      </c>
      <c r="G369" s="27">
        <f>IFERROR(VLOOKUP(C369,III!$C$3:$E$421,3,FALSE),IFERROR(VLOOKUP(C369,IV!$C$3:$E$421,3,FALSE),F369))</f>
        <v>168</v>
      </c>
    </row>
    <row r="370" spans="1:8" x14ac:dyDescent="0.25">
      <c r="A370" s="27" t="s">
        <v>65</v>
      </c>
      <c r="E370" s="27">
        <f t="shared" si="12"/>
        <v>0</v>
      </c>
      <c r="G370" s="27">
        <f>IFERROR(VLOOKUP(C370,III!$C$3:$E$421,3,FALSE),IFERROR(VLOOKUP(C370,IV!$C$3:$E$421,3,FALSE),F370))</f>
        <v>0</v>
      </c>
    </row>
    <row r="371" spans="1:8" x14ac:dyDescent="0.25">
      <c r="B371" s="27" t="s">
        <v>0</v>
      </c>
      <c r="C371" s="27" t="s">
        <v>46</v>
      </c>
      <c r="D371" s="27" t="s">
        <v>1</v>
      </c>
      <c r="E371" s="27" t="str">
        <f t="shared" si="12"/>
        <v>Member ID</v>
      </c>
      <c r="F371" s="27" t="s">
        <v>2</v>
      </c>
      <c r="G371" s="27" t="str">
        <f>IFERROR(VLOOKUP(C371,III!$C$3:$E$421,3,FALSE),IFERROR(VLOOKUP(C371,IV!$C$3:$E$421,3,FALSE),F371))</f>
        <v>Member ID</v>
      </c>
    </row>
    <row r="372" spans="1:8" x14ac:dyDescent="0.25">
      <c r="B372" s="27">
        <v>1</v>
      </c>
      <c r="C372" s="27" t="s">
        <v>113</v>
      </c>
      <c r="D372" s="27" t="s">
        <v>72</v>
      </c>
      <c r="E372" s="27" t="str">
        <f t="shared" si="12"/>
        <v>393624000-06</v>
      </c>
      <c r="F372" s="27">
        <v>84</v>
      </c>
      <c r="G372" s="27" t="str">
        <f>IFERROR(VLOOKUP(C372,III!$C$3:$E$421,3,FALSE),IFERROR(VLOOKUP(C372,IV!$C$3:$E$421,3,FALSE),F372))</f>
        <v>393624000-06</v>
      </c>
      <c r="H372" s="26">
        <v>1</v>
      </c>
    </row>
    <row r="373" spans="1:8" x14ac:dyDescent="0.25">
      <c r="B373" s="27">
        <v>2</v>
      </c>
      <c r="C373" s="27" t="s">
        <v>73</v>
      </c>
      <c r="D373" s="27" t="s">
        <v>71</v>
      </c>
      <c r="E373" s="27">
        <f t="shared" si="12"/>
        <v>52099628904</v>
      </c>
      <c r="F373" s="27">
        <v>310</v>
      </c>
      <c r="G373" s="27">
        <f>IFERROR(VLOOKUP(C373,III!$C$3:$E$421,3,FALSE),IFERROR(VLOOKUP(C373,IV!$C$3:$E$421,3,FALSE),F373))</f>
        <v>52099628904</v>
      </c>
      <c r="H373" s="26">
        <v>1</v>
      </c>
    </row>
    <row r="374" spans="1:8" x14ac:dyDescent="0.25">
      <c r="B374" s="27">
        <v>3</v>
      </c>
      <c r="C374" s="27" t="s">
        <v>70</v>
      </c>
      <c r="D374" s="27" t="s">
        <v>71</v>
      </c>
      <c r="E374" s="27">
        <f t="shared" si="12"/>
        <v>90306791900</v>
      </c>
      <c r="F374" s="27">
        <v>225</v>
      </c>
      <c r="G374" s="27">
        <f>IFERROR(VLOOKUP(C374,III!$C$3:$E$421,3,FALSE),IFERROR(VLOOKUP(C374,IV!$C$3:$E$421,3,FALSE),F374))</f>
        <v>90306791900</v>
      </c>
      <c r="H374" s="26">
        <v>1</v>
      </c>
    </row>
    <row r="375" spans="1:8" x14ac:dyDescent="0.25">
      <c r="A375" s="26" t="s">
        <v>778</v>
      </c>
      <c r="B375" s="26" t="s">
        <v>779</v>
      </c>
    </row>
  </sheetData>
  <pageMargins left="0.78740157499999996" right="0.78740157499999996" top="0.984251969" bottom="0.984251969" header="0.4921259845" footer="0.492125984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" sqref="B1:I14"/>
    </sheetView>
  </sheetViews>
  <sheetFormatPr defaultRowHeight="15" x14ac:dyDescent="0.25"/>
  <cols>
    <col min="2" max="2" width="31.140625" bestFit="1" customWidth="1"/>
    <col min="3" max="3" width="6.5703125" bestFit="1" customWidth="1"/>
    <col min="4" max="4" width="12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19</v>
      </c>
      <c r="C2" s="66" t="s">
        <v>79</v>
      </c>
      <c r="D2" s="66">
        <v>10670417963</v>
      </c>
      <c r="E2" s="66">
        <v>5200</v>
      </c>
      <c r="F2" s="66">
        <v>1120</v>
      </c>
      <c r="G2" s="66">
        <v>1360</v>
      </c>
      <c r="H2" s="66">
        <v>1360</v>
      </c>
      <c r="I2" s="66">
        <v>1360</v>
      </c>
      <c r="J2" t="s">
        <v>429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20</v>
      </c>
      <c r="C3" s="66" t="s">
        <v>71</v>
      </c>
      <c r="D3" s="66">
        <v>9174241907</v>
      </c>
      <c r="E3" s="66">
        <v>4720</v>
      </c>
      <c r="F3" s="66">
        <v>1360</v>
      </c>
      <c r="G3" s="66">
        <v>880</v>
      </c>
      <c r="H3" s="66">
        <v>880</v>
      </c>
      <c r="I3" s="66">
        <v>1600</v>
      </c>
      <c r="J3" t="s">
        <v>429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56</v>
      </c>
      <c r="C4" s="66" t="s">
        <v>74</v>
      </c>
      <c r="D4" s="66">
        <v>11321137923</v>
      </c>
      <c r="E4" s="66">
        <v>4000</v>
      </c>
      <c r="F4" s="66">
        <v>880</v>
      </c>
      <c r="G4" s="66">
        <v>880</v>
      </c>
      <c r="H4" s="66">
        <v>1120</v>
      </c>
      <c r="I4" s="66">
        <v>1120</v>
      </c>
      <c r="J4" t="s">
        <v>429</v>
      </c>
      <c r="K4" t="s">
        <v>375</v>
      </c>
    </row>
    <row r="5" spans="1:11" ht="15.75" thickBot="1" x14ac:dyDescent="0.3">
      <c r="A5" s="66">
        <f>_xlfn.RANK.EQ(E5,E2:E200)</f>
        <v>4</v>
      </c>
      <c r="B5" s="66" t="s">
        <v>50</v>
      </c>
      <c r="C5" s="66" t="s">
        <v>77</v>
      </c>
      <c r="D5" s="66">
        <v>10811635937</v>
      </c>
      <c r="E5" s="66">
        <v>3840</v>
      </c>
      <c r="F5" s="66">
        <v>1600</v>
      </c>
      <c r="G5" s="66">
        <v>1120</v>
      </c>
      <c r="H5" s="66">
        <v>1120</v>
      </c>
      <c r="I5" s="66"/>
      <c r="J5" t="s">
        <v>429</v>
      </c>
      <c r="K5" t="s">
        <v>375</v>
      </c>
    </row>
    <row r="6" spans="1:11" ht="15.75" thickBot="1" x14ac:dyDescent="0.3">
      <c r="A6" s="66">
        <f>_xlfn.RANK.EQ(E6,E2:E200)</f>
        <v>5</v>
      </c>
      <c r="B6" s="66" t="s">
        <v>18</v>
      </c>
      <c r="C6" s="66" t="s">
        <v>77</v>
      </c>
      <c r="D6" s="66">
        <v>7858725904</v>
      </c>
      <c r="E6" s="66">
        <v>3600</v>
      </c>
      <c r="F6" s="66">
        <v>1120</v>
      </c>
      <c r="G6" s="66">
        <v>1600</v>
      </c>
      <c r="H6" s="66">
        <v>880</v>
      </c>
      <c r="I6" s="66"/>
      <c r="J6" t="s">
        <v>429</v>
      </c>
      <c r="K6" t="s">
        <v>375</v>
      </c>
    </row>
    <row r="7" spans="1:11" ht="15.75" thickBot="1" x14ac:dyDescent="0.3">
      <c r="A7" s="66">
        <f>_xlfn.RANK.EQ(E7,E2:E200)</f>
        <v>5</v>
      </c>
      <c r="B7" s="66" t="s">
        <v>51</v>
      </c>
      <c r="C7" s="66" t="s">
        <v>79</v>
      </c>
      <c r="D7" s="66">
        <v>10568640950</v>
      </c>
      <c r="E7" s="66">
        <v>3600</v>
      </c>
      <c r="F7" s="66">
        <v>880</v>
      </c>
      <c r="G7" s="66"/>
      <c r="H7" s="66">
        <v>1600</v>
      </c>
      <c r="I7" s="66">
        <v>1120</v>
      </c>
      <c r="J7" t="s">
        <v>429</v>
      </c>
      <c r="K7" t="s">
        <v>375</v>
      </c>
    </row>
    <row r="8" spans="1:11" ht="15.75" thickBot="1" x14ac:dyDescent="0.3">
      <c r="A8" s="66">
        <f>_xlfn.RANK.EQ(E8,E2:E200)</f>
        <v>7</v>
      </c>
      <c r="B8" s="66" t="s">
        <v>42</v>
      </c>
      <c r="C8" s="66" t="s">
        <v>74</v>
      </c>
      <c r="D8" s="66">
        <v>9916413967</v>
      </c>
      <c r="E8" s="66">
        <v>3520</v>
      </c>
      <c r="F8" s="66">
        <v>640</v>
      </c>
      <c r="G8" s="66">
        <v>1120</v>
      </c>
      <c r="H8" s="66">
        <v>880</v>
      </c>
      <c r="I8" s="66">
        <v>880</v>
      </c>
      <c r="J8" t="s">
        <v>429</v>
      </c>
      <c r="K8" t="s">
        <v>375</v>
      </c>
    </row>
    <row r="9" spans="1:11" ht="15.75" thickBot="1" x14ac:dyDescent="0.3">
      <c r="A9" s="66">
        <f>_xlfn.RANK.EQ(E9,E2:E200)</f>
        <v>8</v>
      </c>
      <c r="B9" s="66" t="s">
        <v>111</v>
      </c>
      <c r="C9" s="66" t="s">
        <v>74</v>
      </c>
      <c r="D9" s="66">
        <v>8738387930</v>
      </c>
      <c r="E9" s="66">
        <v>3280</v>
      </c>
      <c r="F9" s="66">
        <v>880</v>
      </c>
      <c r="G9" s="66">
        <v>880</v>
      </c>
      <c r="H9" s="66">
        <v>640</v>
      </c>
      <c r="I9" s="66">
        <v>880</v>
      </c>
      <c r="J9" t="s">
        <v>429</v>
      </c>
      <c r="K9" t="s">
        <v>375</v>
      </c>
    </row>
    <row r="10" spans="1:11" ht="15.75" thickBot="1" x14ac:dyDescent="0.3">
      <c r="A10" s="66">
        <f>_xlfn.RANK.EQ(E10,E2:E200)</f>
        <v>9</v>
      </c>
      <c r="B10" s="66" t="s">
        <v>152</v>
      </c>
      <c r="C10" s="66" t="s">
        <v>79</v>
      </c>
      <c r="D10" s="66">
        <v>168</v>
      </c>
      <c r="E10" s="66">
        <v>1280</v>
      </c>
      <c r="F10" s="66">
        <v>640</v>
      </c>
      <c r="G10" s="66">
        <v>640</v>
      </c>
      <c r="H10" s="66"/>
      <c r="I10" s="66"/>
      <c r="J10" t="s">
        <v>429</v>
      </c>
      <c r="K10" t="s">
        <v>375</v>
      </c>
    </row>
    <row r="11" spans="1:11" ht="15.75" thickBot="1" x14ac:dyDescent="0.3">
      <c r="A11" s="66">
        <f>_xlfn.RANK.EQ(E11,E2:E200)</f>
        <v>10</v>
      </c>
      <c r="B11" s="66" t="s">
        <v>153</v>
      </c>
      <c r="C11" s="66" t="s">
        <v>79</v>
      </c>
      <c r="D11" s="66">
        <v>77</v>
      </c>
      <c r="E11" s="66">
        <v>880</v>
      </c>
      <c r="F11" s="66">
        <v>880</v>
      </c>
      <c r="G11" s="66"/>
      <c r="H11" s="66"/>
      <c r="I11" s="66"/>
      <c r="J11" t="s">
        <v>429</v>
      </c>
      <c r="K11" t="s">
        <v>375</v>
      </c>
    </row>
    <row r="12" spans="1:11" ht="15.75" thickBot="1" x14ac:dyDescent="0.3">
      <c r="A12" s="66">
        <f>_xlfn.RANK.EQ(E12,E2:E200)</f>
        <v>10</v>
      </c>
      <c r="B12" s="66" t="s">
        <v>282</v>
      </c>
      <c r="C12" s="66" t="s">
        <v>74</v>
      </c>
      <c r="D12" s="66">
        <v>11574342908</v>
      </c>
      <c r="E12" s="66">
        <v>880</v>
      </c>
      <c r="F12" s="66"/>
      <c r="G12" s="66"/>
      <c r="H12" s="66">
        <v>880</v>
      </c>
      <c r="I12" s="66"/>
      <c r="J12" t="s">
        <v>429</v>
      </c>
      <c r="K12" t="s">
        <v>375</v>
      </c>
    </row>
    <row r="13" spans="1:11" ht="15.75" thickBot="1" x14ac:dyDescent="0.3">
      <c r="A13" s="66">
        <f>_xlfn.RANK.EQ(E13,E2:E200)</f>
        <v>10</v>
      </c>
      <c r="B13" s="66" t="s">
        <v>871</v>
      </c>
      <c r="C13" s="66" t="s">
        <v>74</v>
      </c>
      <c r="D13" s="66">
        <v>12265909939</v>
      </c>
      <c r="E13" s="66">
        <v>880</v>
      </c>
      <c r="F13" s="66"/>
      <c r="G13" s="66"/>
      <c r="H13" s="66"/>
      <c r="I13" s="66">
        <v>880</v>
      </c>
      <c r="J13" t="s">
        <v>429</v>
      </c>
      <c r="K13" t="s">
        <v>375</v>
      </c>
    </row>
    <row r="14" spans="1:11" ht="15.75" thickBot="1" x14ac:dyDescent="0.3">
      <c r="A14" s="66">
        <f>_xlfn.RANK.EQ(E14,E2:E200)</f>
        <v>10</v>
      </c>
      <c r="B14" s="66" t="s">
        <v>847</v>
      </c>
      <c r="C14" s="66" t="s">
        <v>79</v>
      </c>
      <c r="D14" s="66">
        <v>11361967900</v>
      </c>
      <c r="E14" s="66">
        <v>880</v>
      </c>
      <c r="F14" s="66"/>
      <c r="G14" s="66"/>
      <c r="H14" s="66"/>
      <c r="I14" s="66">
        <v>880</v>
      </c>
      <c r="J14" t="s">
        <v>429</v>
      </c>
      <c r="K14" t="s">
        <v>375</v>
      </c>
    </row>
  </sheetData>
  <sortState ref="B2:I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1" sqref="B1:I20"/>
    </sheetView>
  </sheetViews>
  <sheetFormatPr defaultRowHeight="15" x14ac:dyDescent="0.25"/>
  <cols>
    <col min="2" max="2" width="38.85546875" bestFit="1" customWidth="1"/>
    <col min="3" max="3" width="6.5703125" bestFit="1" customWidth="1"/>
    <col min="4" max="4" width="12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44</v>
      </c>
      <c r="C2" s="66" t="s">
        <v>74</v>
      </c>
      <c r="D2" s="66">
        <v>6822377</v>
      </c>
      <c r="E2" s="66">
        <v>6400</v>
      </c>
      <c r="F2" s="66">
        <v>1600</v>
      </c>
      <c r="G2" s="66">
        <v>1600</v>
      </c>
      <c r="H2" s="66">
        <v>1600</v>
      </c>
      <c r="I2" s="66">
        <v>1600</v>
      </c>
      <c r="J2" t="s">
        <v>430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122</v>
      </c>
      <c r="C3" s="66" t="s">
        <v>79</v>
      </c>
      <c r="D3" s="66">
        <v>10242941903</v>
      </c>
      <c r="E3" s="66">
        <v>5200</v>
      </c>
      <c r="F3" s="66">
        <v>1120</v>
      </c>
      <c r="G3" s="66">
        <v>1360</v>
      </c>
      <c r="H3" s="66">
        <v>1360</v>
      </c>
      <c r="I3" s="66">
        <v>1360</v>
      </c>
      <c r="J3" t="s">
        <v>430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307</v>
      </c>
      <c r="C4" s="66" t="s">
        <v>74</v>
      </c>
      <c r="D4" s="66">
        <v>9793661941</v>
      </c>
      <c r="E4" s="66">
        <v>4000</v>
      </c>
      <c r="F4" s="66">
        <v>880</v>
      </c>
      <c r="G4" s="66">
        <v>1120</v>
      </c>
      <c r="H4" s="66">
        <v>1120</v>
      </c>
      <c r="I4" s="66">
        <v>880</v>
      </c>
      <c r="J4" t="s">
        <v>430</v>
      </c>
      <c r="K4" t="s">
        <v>375</v>
      </c>
    </row>
    <row r="5" spans="1:11" ht="15.75" thickBot="1" x14ac:dyDescent="0.3">
      <c r="A5" s="66">
        <f>_xlfn.RANK.EQ(E5,E2:E200)</f>
        <v>4</v>
      </c>
      <c r="B5" s="66" t="s">
        <v>291</v>
      </c>
      <c r="C5" s="66" t="s">
        <v>79</v>
      </c>
      <c r="D5" s="66">
        <v>11267285940</v>
      </c>
      <c r="E5" s="66">
        <v>3760</v>
      </c>
      <c r="F5" s="66">
        <v>640</v>
      </c>
      <c r="G5" s="66">
        <v>1120</v>
      </c>
      <c r="H5" s="66">
        <v>880</v>
      </c>
      <c r="I5" s="66">
        <v>1120</v>
      </c>
      <c r="J5" t="s">
        <v>430</v>
      </c>
      <c r="K5" t="s">
        <v>375</v>
      </c>
    </row>
    <row r="6" spans="1:11" ht="15.75" thickBot="1" x14ac:dyDescent="0.3">
      <c r="A6" s="66">
        <f>_xlfn.RANK.EQ(E6,E2:E200)</f>
        <v>5</v>
      </c>
      <c r="B6" s="66" t="s">
        <v>306</v>
      </c>
      <c r="C6" s="66" t="s">
        <v>71</v>
      </c>
      <c r="D6" s="66">
        <v>12069187993</v>
      </c>
      <c r="E6" s="66">
        <v>2640</v>
      </c>
      <c r="F6" s="66"/>
      <c r="G6" s="66">
        <v>880</v>
      </c>
      <c r="H6" s="66">
        <v>1120</v>
      </c>
      <c r="I6" s="66">
        <v>640</v>
      </c>
      <c r="J6" t="s">
        <v>430</v>
      </c>
      <c r="K6" t="s">
        <v>375</v>
      </c>
    </row>
    <row r="7" spans="1:11" ht="15.75" thickBot="1" x14ac:dyDescent="0.3">
      <c r="A7" s="66">
        <f>_xlfn.RANK.EQ(E7,E2:E200)</f>
        <v>6</v>
      </c>
      <c r="B7" s="66" t="s">
        <v>207</v>
      </c>
      <c r="C7" s="66" t="s">
        <v>79</v>
      </c>
      <c r="D7" s="66">
        <v>4719420060</v>
      </c>
      <c r="E7" s="66">
        <v>2160</v>
      </c>
      <c r="F7" s="66">
        <v>640</v>
      </c>
      <c r="G7" s="66"/>
      <c r="H7" s="66">
        <v>640</v>
      </c>
      <c r="I7" s="66">
        <v>880</v>
      </c>
      <c r="J7" t="s">
        <v>430</v>
      </c>
      <c r="K7" t="s">
        <v>375</v>
      </c>
    </row>
    <row r="8" spans="1:11" ht="15.75" thickBot="1" x14ac:dyDescent="0.3">
      <c r="A8" s="66">
        <f>_xlfn.RANK.EQ(E8,E2:E200)</f>
        <v>7</v>
      </c>
      <c r="B8" s="66" t="s">
        <v>308</v>
      </c>
      <c r="C8" s="66" t="s">
        <v>74</v>
      </c>
      <c r="D8" s="66">
        <v>11600544959</v>
      </c>
      <c r="E8" s="66">
        <v>1760</v>
      </c>
      <c r="F8" s="66">
        <v>880</v>
      </c>
      <c r="G8" s="66"/>
      <c r="H8" s="66">
        <v>880</v>
      </c>
      <c r="I8" s="66"/>
      <c r="J8" t="s">
        <v>430</v>
      </c>
      <c r="K8" t="s">
        <v>375</v>
      </c>
    </row>
    <row r="9" spans="1:11" ht="15.75" thickBot="1" x14ac:dyDescent="0.3">
      <c r="A9" s="66">
        <f>_xlfn.RANK.EQ(E9,E2:E200)</f>
        <v>7</v>
      </c>
      <c r="B9" s="66" t="s">
        <v>852</v>
      </c>
      <c r="C9" s="66" t="s">
        <v>79</v>
      </c>
      <c r="D9" s="66">
        <v>10373059906</v>
      </c>
      <c r="E9" s="66">
        <v>1760</v>
      </c>
      <c r="F9" s="66">
        <v>880</v>
      </c>
      <c r="G9" s="66"/>
      <c r="H9" s="66"/>
      <c r="I9" s="66">
        <v>880</v>
      </c>
      <c r="J9" t="s">
        <v>430</v>
      </c>
      <c r="K9" t="s">
        <v>375</v>
      </c>
    </row>
    <row r="10" spans="1:11" ht="15.75" thickBot="1" x14ac:dyDescent="0.3">
      <c r="A10" s="66">
        <f>_xlfn.RANK.EQ(E10,E2:E200)</f>
        <v>7</v>
      </c>
      <c r="B10" s="66" t="s">
        <v>310</v>
      </c>
      <c r="C10" s="66" t="s">
        <v>72</v>
      </c>
      <c r="D10" s="66">
        <v>469747388</v>
      </c>
      <c r="E10" s="66">
        <v>1760</v>
      </c>
      <c r="F10" s="66"/>
      <c r="G10" s="66"/>
      <c r="H10" s="66">
        <v>880</v>
      </c>
      <c r="I10" s="66">
        <v>880</v>
      </c>
      <c r="J10" t="s">
        <v>430</v>
      </c>
      <c r="K10" t="s">
        <v>375</v>
      </c>
    </row>
    <row r="11" spans="1:11" ht="15.75" thickBot="1" x14ac:dyDescent="0.3">
      <c r="A11" s="66">
        <f>_xlfn.RANK.EQ(E11,E2:E200)</f>
        <v>7</v>
      </c>
      <c r="B11" s="66" t="s">
        <v>714</v>
      </c>
      <c r="C11" s="66" t="s">
        <v>79</v>
      </c>
      <c r="D11" s="66">
        <v>10397294956</v>
      </c>
      <c r="E11" s="66">
        <v>1760</v>
      </c>
      <c r="F11" s="66">
        <v>640</v>
      </c>
      <c r="G11" s="66"/>
      <c r="H11" s="66"/>
      <c r="I11" s="66">
        <v>1120</v>
      </c>
      <c r="J11" t="s">
        <v>430</v>
      </c>
      <c r="K11" t="s">
        <v>375</v>
      </c>
    </row>
    <row r="12" spans="1:11" ht="15.75" thickBot="1" x14ac:dyDescent="0.3">
      <c r="A12" s="66">
        <f>_xlfn.RANK.EQ(E12,E2:E200)</f>
        <v>11</v>
      </c>
      <c r="B12" s="66" t="s">
        <v>309</v>
      </c>
      <c r="C12" s="66" t="s">
        <v>74</v>
      </c>
      <c r="D12" s="66">
        <v>12375356977</v>
      </c>
      <c r="E12" s="66">
        <v>1520</v>
      </c>
      <c r="F12" s="66"/>
      <c r="G12" s="66"/>
      <c r="H12" s="66">
        <v>880</v>
      </c>
      <c r="I12" s="66">
        <v>640</v>
      </c>
      <c r="J12" t="s">
        <v>430</v>
      </c>
      <c r="K12" t="s">
        <v>375</v>
      </c>
    </row>
    <row r="13" spans="1:11" ht="15.75" thickBot="1" x14ac:dyDescent="0.3">
      <c r="A13" s="66">
        <f>_xlfn.RANK.EQ(E13,E2:E200)</f>
        <v>12</v>
      </c>
      <c r="B13" s="66" t="s">
        <v>171</v>
      </c>
      <c r="C13" s="66" t="s">
        <v>77</v>
      </c>
      <c r="D13" s="66">
        <v>573</v>
      </c>
      <c r="E13" s="66">
        <v>1360</v>
      </c>
      <c r="F13" s="66">
        <v>1360</v>
      </c>
      <c r="G13" s="66"/>
      <c r="H13" s="66"/>
      <c r="I13" s="66"/>
      <c r="J13" t="s">
        <v>430</v>
      </c>
      <c r="K13" t="s">
        <v>375</v>
      </c>
    </row>
    <row r="14" spans="1:11" ht="15.75" thickBot="1" x14ac:dyDescent="0.3">
      <c r="A14" s="66">
        <f>_xlfn.RANK.EQ(E14,E2:E200)</f>
        <v>13</v>
      </c>
      <c r="B14" s="66" t="s">
        <v>205</v>
      </c>
      <c r="C14" s="66" t="s">
        <v>79</v>
      </c>
      <c r="D14" s="66">
        <v>581</v>
      </c>
      <c r="E14" s="66">
        <v>1120</v>
      </c>
      <c r="F14" s="66">
        <v>1120</v>
      </c>
      <c r="G14" s="66"/>
      <c r="H14" s="66"/>
      <c r="I14" s="66"/>
      <c r="J14" t="s">
        <v>430</v>
      </c>
      <c r="K14" t="s">
        <v>375</v>
      </c>
    </row>
    <row r="15" spans="1:11" ht="15.75" thickBot="1" x14ac:dyDescent="0.3">
      <c r="A15" s="66">
        <f>_xlfn.RANK.EQ(E15,E2:E200)</f>
        <v>14</v>
      </c>
      <c r="B15" s="66" t="s">
        <v>206</v>
      </c>
      <c r="C15" s="66" t="s">
        <v>79</v>
      </c>
      <c r="D15" s="66">
        <v>582</v>
      </c>
      <c r="E15" s="66">
        <v>880</v>
      </c>
      <c r="F15" s="66">
        <v>880</v>
      </c>
      <c r="G15" s="66"/>
      <c r="H15" s="66"/>
      <c r="I15" s="66"/>
      <c r="J15" t="s">
        <v>430</v>
      </c>
      <c r="K15" t="s">
        <v>375</v>
      </c>
    </row>
    <row r="16" spans="1:11" ht="15.75" thickBot="1" x14ac:dyDescent="0.3">
      <c r="A16" s="66">
        <f>_xlfn.RANK.EQ(E16,E2:E200)</f>
        <v>15</v>
      </c>
      <c r="B16" s="66" t="s">
        <v>208</v>
      </c>
      <c r="C16" s="66" t="s">
        <v>79</v>
      </c>
      <c r="D16" s="66">
        <v>589</v>
      </c>
      <c r="E16" s="66">
        <v>640</v>
      </c>
      <c r="F16" s="66">
        <v>640</v>
      </c>
      <c r="G16" s="66"/>
      <c r="H16" s="66"/>
      <c r="I16" s="66"/>
      <c r="J16" t="s">
        <v>430</v>
      </c>
      <c r="K16" t="s">
        <v>375</v>
      </c>
    </row>
    <row r="17" spans="1:11" ht="15.75" thickBot="1" x14ac:dyDescent="0.3">
      <c r="A17" s="66">
        <f>_xlfn.RANK.EQ(E17,E2:E200)</f>
        <v>15</v>
      </c>
      <c r="B17" s="66" t="s">
        <v>311</v>
      </c>
      <c r="C17" s="66" t="s">
        <v>74</v>
      </c>
      <c r="D17" s="66">
        <v>11544905998</v>
      </c>
      <c r="E17" s="66">
        <v>640</v>
      </c>
      <c r="F17" s="66"/>
      <c r="G17" s="66"/>
      <c r="H17" s="66">
        <v>640</v>
      </c>
      <c r="I17" s="66"/>
      <c r="J17" t="s">
        <v>430</v>
      </c>
      <c r="K17" t="s">
        <v>375</v>
      </c>
    </row>
    <row r="18" spans="1:11" ht="15.75" thickBot="1" x14ac:dyDescent="0.3">
      <c r="A18" s="66">
        <f>_xlfn.RANK.EQ(E18,E2:E200)</f>
        <v>15</v>
      </c>
      <c r="B18" s="66" t="s">
        <v>850</v>
      </c>
      <c r="C18" s="66" t="s">
        <v>79</v>
      </c>
      <c r="D18" s="66">
        <v>13951433947</v>
      </c>
      <c r="E18" s="66">
        <v>640</v>
      </c>
      <c r="F18" s="66"/>
      <c r="G18" s="66"/>
      <c r="H18" s="66"/>
      <c r="I18" s="66">
        <v>640</v>
      </c>
      <c r="J18" t="s">
        <v>430</v>
      </c>
      <c r="K18" t="s">
        <v>375</v>
      </c>
    </row>
    <row r="19" spans="1:11" ht="15.75" thickBot="1" x14ac:dyDescent="0.3">
      <c r="A19" s="66">
        <f>_xlfn.RANK.EQ(E19,E2:E200)</f>
        <v>15</v>
      </c>
      <c r="B19" s="66" t="s">
        <v>851</v>
      </c>
      <c r="C19" s="66" t="s">
        <v>79</v>
      </c>
      <c r="D19" s="66">
        <v>11015642969</v>
      </c>
      <c r="E19" s="66">
        <v>640</v>
      </c>
      <c r="F19" s="66"/>
      <c r="G19" s="66"/>
      <c r="H19" s="66"/>
      <c r="I19" s="66">
        <v>640</v>
      </c>
      <c r="J19" t="s">
        <v>430</v>
      </c>
      <c r="K19" t="s">
        <v>375</v>
      </c>
    </row>
    <row r="20" spans="1:11" ht="15.75" thickBot="1" x14ac:dyDescent="0.3">
      <c r="A20" s="66">
        <f>_xlfn.RANK.EQ(E20,E2:E200)</f>
        <v>15</v>
      </c>
      <c r="B20" s="66" t="s">
        <v>853</v>
      </c>
      <c r="C20" s="66" t="s">
        <v>79</v>
      </c>
      <c r="D20" s="66">
        <v>9499476954</v>
      </c>
      <c r="E20" s="66">
        <v>640</v>
      </c>
      <c r="F20" s="66"/>
      <c r="G20" s="66"/>
      <c r="H20" s="66"/>
      <c r="I20" s="66">
        <v>640</v>
      </c>
      <c r="J20" t="s">
        <v>430</v>
      </c>
      <c r="K20" t="s">
        <v>375</v>
      </c>
    </row>
  </sheetData>
  <sortState ref="B2:I2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1" sqref="B1:I15"/>
    </sheetView>
  </sheetViews>
  <sheetFormatPr defaultRowHeight="15" x14ac:dyDescent="0.25"/>
  <cols>
    <col min="2" max="2" width="54" bestFit="1" customWidth="1"/>
    <col min="3" max="3" width="13.1406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561</v>
      </c>
      <c r="C2" s="66" t="s">
        <v>396</v>
      </c>
      <c r="D2" s="66" t="s">
        <v>562</v>
      </c>
      <c r="E2" s="66">
        <v>3840</v>
      </c>
      <c r="F2" s="66"/>
      <c r="G2" s="66">
        <v>1360</v>
      </c>
      <c r="H2" s="66">
        <v>1120</v>
      </c>
      <c r="I2" s="66">
        <v>1360</v>
      </c>
      <c r="J2" t="s">
        <v>789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559</v>
      </c>
      <c r="C3" s="66" t="s">
        <v>415</v>
      </c>
      <c r="D3" s="66" t="s">
        <v>560</v>
      </c>
      <c r="E3" s="66">
        <v>3200</v>
      </c>
      <c r="F3" s="66"/>
      <c r="G3" s="66"/>
      <c r="H3" s="66">
        <v>1600</v>
      </c>
      <c r="I3" s="66">
        <v>1600</v>
      </c>
      <c r="J3" t="s">
        <v>789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708</v>
      </c>
      <c r="C4" s="66" t="s">
        <v>415</v>
      </c>
      <c r="D4" s="66" t="s">
        <v>707</v>
      </c>
      <c r="E4" s="66">
        <v>2960</v>
      </c>
      <c r="F4" s="66">
        <v>1600</v>
      </c>
      <c r="G4" s="66"/>
      <c r="H4" s="66">
        <v>1360</v>
      </c>
      <c r="I4" s="66"/>
      <c r="J4" t="s">
        <v>789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800</v>
      </c>
      <c r="C5" s="66" t="s">
        <v>415</v>
      </c>
      <c r="D5" s="66" t="s">
        <v>804</v>
      </c>
      <c r="E5" s="66">
        <v>1600</v>
      </c>
      <c r="F5" s="66"/>
      <c r="G5" s="66">
        <v>1600</v>
      </c>
      <c r="H5" s="66"/>
      <c r="I5" s="66"/>
      <c r="J5" t="s">
        <v>789</v>
      </c>
      <c r="K5" t="s">
        <v>376</v>
      </c>
    </row>
    <row r="6" spans="1:11" ht="15.75" thickBot="1" x14ac:dyDescent="0.3">
      <c r="A6" s="66">
        <f>_xlfn.RANK.EQ(E6,E2:E200)</f>
        <v>5</v>
      </c>
      <c r="B6" s="66" t="s">
        <v>1035</v>
      </c>
      <c r="C6" s="66" t="s">
        <v>507</v>
      </c>
      <c r="D6" s="66" t="s">
        <v>1034</v>
      </c>
      <c r="E6" s="66">
        <v>1360</v>
      </c>
      <c r="F6" s="66">
        <v>1360</v>
      </c>
      <c r="G6" s="66"/>
      <c r="H6" s="66"/>
      <c r="I6" s="66"/>
      <c r="J6" t="s">
        <v>789</v>
      </c>
      <c r="K6" t="s">
        <v>376</v>
      </c>
    </row>
    <row r="7" spans="1:11" ht="15.75" thickBot="1" x14ac:dyDescent="0.3">
      <c r="A7" s="66">
        <f>_xlfn.RANK.EQ(E7,E2:E200)</f>
        <v>6</v>
      </c>
      <c r="B7" s="66" t="s">
        <v>508</v>
      </c>
      <c r="C7" s="66" t="s">
        <v>396</v>
      </c>
      <c r="D7" s="66" t="s">
        <v>509</v>
      </c>
      <c r="E7" s="66">
        <v>1120</v>
      </c>
      <c r="F7" s="66">
        <v>1120</v>
      </c>
      <c r="G7" s="66"/>
      <c r="H7" s="66"/>
      <c r="I7" s="66"/>
      <c r="J7" t="s">
        <v>789</v>
      </c>
      <c r="K7" t="s">
        <v>376</v>
      </c>
    </row>
    <row r="8" spans="1:11" ht="15.75" thickBot="1" x14ac:dyDescent="0.3">
      <c r="A8" s="66">
        <f>_xlfn.RANK.EQ(E8,E2:E200)</f>
        <v>6</v>
      </c>
      <c r="B8" s="66" t="s">
        <v>729</v>
      </c>
      <c r="C8" s="66" t="s">
        <v>396</v>
      </c>
      <c r="D8" s="66" t="s">
        <v>762</v>
      </c>
      <c r="E8" s="66">
        <v>1120</v>
      </c>
      <c r="F8" s="66">
        <v>1120</v>
      </c>
      <c r="G8" s="66"/>
      <c r="H8" s="66"/>
      <c r="I8" s="66"/>
      <c r="J8" t="s">
        <v>789</v>
      </c>
      <c r="K8" t="s">
        <v>376</v>
      </c>
    </row>
    <row r="9" spans="1:11" ht="15.75" thickBot="1" x14ac:dyDescent="0.3">
      <c r="A9" s="66">
        <f>_xlfn.RANK.EQ(E9,E2:E200)</f>
        <v>6</v>
      </c>
      <c r="B9" s="66" t="s">
        <v>563</v>
      </c>
      <c r="C9" s="66" t="s">
        <v>431</v>
      </c>
      <c r="D9" s="66" t="s">
        <v>564</v>
      </c>
      <c r="E9" s="66">
        <v>1120</v>
      </c>
      <c r="F9" s="66"/>
      <c r="G9" s="66"/>
      <c r="H9" s="66">
        <v>1120</v>
      </c>
      <c r="I9" s="66"/>
      <c r="J9" t="s">
        <v>789</v>
      </c>
      <c r="K9" t="s">
        <v>376</v>
      </c>
    </row>
    <row r="10" spans="1:11" ht="15.75" thickBot="1" x14ac:dyDescent="0.3">
      <c r="A10" s="66">
        <f>_xlfn.RANK.EQ(E10,E2:E200)</f>
        <v>6</v>
      </c>
      <c r="B10" s="66" t="s">
        <v>948</v>
      </c>
      <c r="C10" s="66" t="s">
        <v>949</v>
      </c>
      <c r="D10" s="66" t="s">
        <v>947</v>
      </c>
      <c r="E10" s="66">
        <v>1120</v>
      </c>
      <c r="F10" s="66"/>
      <c r="G10" s="66"/>
      <c r="H10" s="66"/>
      <c r="I10" s="66">
        <v>1120</v>
      </c>
      <c r="J10" t="s">
        <v>789</v>
      </c>
      <c r="K10" t="s">
        <v>376</v>
      </c>
    </row>
    <row r="11" spans="1:11" ht="15.75" thickBot="1" x14ac:dyDescent="0.3">
      <c r="A11" s="66">
        <f>_xlfn.RANK.EQ(E11,E2:E200)</f>
        <v>6</v>
      </c>
      <c r="B11" s="66" t="s">
        <v>951</v>
      </c>
      <c r="C11" s="66" t="s">
        <v>396</v>
      </c>
      <c r="D11" s="66" t="s">
        <v>950</v>
      </c>
      <c r="E11" s="66">
        <v>1120</v>
      </c>
      <c r="F11" s="66"/>
      <c r="G11" s="66"/>
      <c r="H11" s="66"/>
      <c r="I11" s="66">
        <v>1120</v>
      </c>
      <c r="J11" t="s">
        <v>789</v>
      </c>
      <c r="K11" t="s">
        <v>376</v>
      </c>
    </row>
    <row r="12" spans="1:11" ht="15.75" thickBot="1" x14ac:dyDescent="0.3">
      <c r="A12" s="66">
        <f>_xlfn.RANK.EQ(E12,E2:E200)</f>
        <v>11</v>
      </c>
      <c r="B12" s="66" t="s">
        <v>1037</v>
      </c>
      <c r="C12" s="66" t="s">
        <v>396</v>
      </c>
      <c r="D12" s="66" t="s">
        <v>1036</v>
      </c>
      <c r="E12" s="66">
        <v>880</v>
      </c>
      <c r="F12" s="66">
        <v>880</v>
      </c>
      <c r="G12" s="66"/>
      <c r="H12" s="66"/>
      <c r="I12" s="66"/>
      <c r="J12" t="s">
        <v>789</v>
      </c>
      <c r="K12" t="s">
        <v>376</v>
      </c>
    </row>
    <row r="13" spans="1:11" ht="15.75" thickBot="1" x14ac:dyDescent="0.3">
      <c r="A13" s="66">
        <f>_xlfn.RANK.EQ(E13,E2:E200)</f>
        <v>11</v>
      </c>
      <c r="B13" s="66" t="s">
        <v>464</v>
      </c>
      <c r="C13" s="66" t="s">
        <v>463</v>
      </c>
      <c r="D13" s="66" t="s">
        <v>465</v>
      </c>
      <c r="E13" s="66">
        <v>880</v>
      </c>
      <c r="F13" s="66"/>
      <c r="G13" s="66"/>
      <c r="H13" s="66">
        <v>880</v>
      </c>
      <c r="I13" s="66"/>
      <c r="J13" t="s">
        <v>789</v>
      </c>
      <c r="K13" t="s">
        <v>376</v>
      </c>
    </row>
    <row r="14" spans="1:11" ht="15.75" thickBot="1" x14ac:dyDescent="0.3">
      <c r="A14" s="66">
        <f>_xlfn.RANK.EQ(E14,E2:E200)</f>
        <v>11</v>
      </c>
      <c r="B14" s="66" t="s">
        <v>953</v>
      </c>
      <c r="C14" s="66" t="s">
        <v>396</v>
      </c>
      <c r="D14" s="66" t="s">
        <v>952</v>
      </c>
      <c r="E14" s="66">
        <v>880</v>
      </c>
      <c r="F14" s="66"/>
      <c r="G14" s="66"/>
      <c r="H14" s="66"/>
      <c r="I14" s="66">
        <v>880</v>
      </c>
      <c r="J14" t="s">
        <v>789</v>
      </c>
      <c r="K14" t="s">
        <v>376</v>
      </c>
    </row>
    <row r="15" spans="1:11" ht="15.75" thickBot="1" x14ac:dyDescent="0.3">
      <c r="A15" s="66">
        <f>_xlfn.RANK.EQ(E15,E2:E200)</f>
        <v>11</v>
      </c>
      <c r="B15" s="66" t="s">
        <v>955</v>
      </c>
      <c r="C15" s="66" t="s">
        <v>396</v>
      </c>
      <c r="D15" s="66" t="s">
        <v>954</v>
      </c>
      <c r="E15" s="66">
        <v>880</v>
      </c>
      <c r="F15" s="66"/>
      <c r="G15" s="66"/>
      <c r="H15" s="66"/>
      <c r="I15" s="66">
        <v>880</v>
      </c>
      <c r="J15" t="s">
        <v>789</v>
      </c>
      <c r="K15" t="s">
        <v>376</v>
      </c>
    </row>
  </sheetData>
  <sortState ref="B2:I1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1" sqref="B1:I9"/>
    </sheetView>
  </sheetViews>
  <sheetFormatPr defaultRowHeight="15" x14ac:dyDescent="0.25"/>
  <cols>
    <col min="2" max="2" width="46.28515625" bestFit="1" customWidth="1"/>
    <col min="3" max="3" width="13.28515625" bestFit="1" customWidth="1"/>
    <col min="4" max="4" width="27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519</v>
      </c>
      <c r="C2" s="66" t="s">
        <v>389</v>
      </c>
      <c r="D2" s="66" t="s">
        <v>672</v>
      </c>
      <c r="E2" s="66">
        <v>4320</v>
      </c>
      <c r="F2" s="66"/>
      <c r="G2" s="66">
        <v>1600</v>
      </c>
      <c r="H2" s="66">
        <v>1360</v>
      </c>
      <c r="I2" s="66">
        <v>1360</v>
      </c>
      <c r="J2" t="s">
        <v>328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674</v>
      </c>
      <c r="C3" s="66" t="s">
        <v>389</v>
      </c>
      <c r="D3" s="66" t="s">
        <v>673</v>
      </c>
      <c r="E3" s="66">
        <v>2240</v>
      </c>
      <c r="F3" s="66"/>
      <c r="G3" s="66"/>
      <c r="H3" s="66">
        <v>1120</v>
      </c>
      <c r="I3" s="66">
        <v>1120</v>
      </c>
      <c r="J3" t="s">
        <v>328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550</v>
      </c>
      <c r="C4" s="66" t="s">
        <v>415</v>
      </c>
      <c r="D4" s="66" t="s">
        <v>551</v>
      </c>
      <c r="E4" s="66">
        <v>1600</v>
      </c>
      <c r="F4" s="66"/>
      <c r="G4" s="66"/>
      <c r="H4" s="66">
        <v>1600</v>
      </c>
      <c r="I4" s="66"/>
      <c r="J4" t="s">
        <v>328</v>
      </c>
      <c r="K4" t="s">
        <v>376</v>
      </c>
    </row>
    <row r="5" spans="1:11" ht="15.75" thickBot="1" x14ac:dyDescent="0.3">
      <c r="A5" s="66">
        <f>_xlfn.RANK.EQ(E5,E2:E200)</f>
        <v>3</v>
      </c>
      <c r="B5" s="66" t="s">
        <v>964</v>
      </c>
      <c r="C5" s="66" t="s">
        <v>396</v>
      </c>
      <c r="D5" s="66" t="s">
        <v>963</v>
      </c>
      <c r="E5" s="66">
        <v>1600</v>
      </c>
      <c r="F5" s="66"/>
      <c r="G5" s="66"/>
      <c r="H5" s="66"/>
      <c r="I5" s="66">
        <v>1600</v>
      </c>
      <c r="J5" t="s">
        <v>328</v>
      </c>
      <c r="K5" t="s">
        <v>376</v>
      </c>
    </row>
    <row r="6" spans="1:11" ht="15.75" thickBot="1" x14ac:dyDescent="0.3">
      <c r="A6" s="66">
        <f>_xlfn.RANK.EQ(E6,E2:E200)</f>
        <v>5</v>
      </c>
      <c r="B6" s="66" t="s">
        <v>600</v>
      </c>
      <c r="C6" s="66" t="s">
        <v>389</v>
      </c>
      <c r="D6" s="66" t="s">
        <v>769</v>
      </c>
      <c r="E6" s="66">
        <v>1360</v>
      </c>
      <c r="F6" s="66"/>
      <c r="G6" s="66">
        <v>1360</v>
      </c>
      <c r="H6" s="66"/>
      <c r="I6" s="66"/>
      <c r="J6" t="s">
        <v>328</v>
      </c>
      <c r="K6" t="s">
        <v>376</v>
      </c>
    </row>
    <row r="7" spans="1:11" ht="15.75" thickBot="1" x14ac:dyDescent="0.3">
      <c r="A7" s="66">
        <f>_xlfn.RANK.EQ(E7,E2:E200)</f>
        <v>6</v>
      </c>
      <c r="B7" s="66" t="s">
        <v>521</v>
      </c>
      <c r="C7" s="66" t="s">
        <v>520</v>
      </c>
      <c r="D7" s="66" t="s">
        <v>770</v>
      </c>
      <c r="E7" s="66">
        <v>1120</v>
      </c>
      <c r="F7" s="66"/>
      <c r="G7" s="66">
        <v>1120</v>
      </c>
      <c r="H7" s="66"/>
      <c r="I7" s="66"/>
      <c r="J7" t="s">
        <v>328</v>
      </c>
      <c r="K7" t="s">
        <v>376</v>
      </c>
    </row>
    <row r="8" spans="1:11" ht="15.75" thickBot="1" x14ac:dyDescent="0.3">
      <c r="A8" s="66">
        <f>_xlfn.RANK.EQ(E8,E2:E200)</f>
        <v>6</v>
      </c>
      <c r="B8" s="66" t="s">
        <v>966</v>
      </c>
      <c r="C8" s="66" t="s">
        <v>967</v>
      </c>
      <c r="D8" s="66" t="s">
        <v>965</v>
      </c>
      <c r="E8" s="66">
        <v>1120</v>
      </c>
      <c r="F8" s="66"/>
      <c r="G8" s="66"/>
      <c r="H8" s="66"/>
      <c r="I8" s="66">
        <v>1120</v>
      </c>
      <c r="J8" t="s">
        <v>328</v>
      </c>
      <c r="K8" t="s">
        <v>376</v>
      </c>
    </row>
    <row r="9" spans="1:11" ht="15.75" thickBot="1" x14ac:dyDescent="0.3">
      <c r="A9" s="66">
        <f>_xlfn.RANK.EQ(E9,E2:E200)</f>
        <v>8</v>
      </c>
      <c r="B9" s="66" t="s">
        <v>969</v>
      </c>
      <c r="C9" s="66" t="s">
        <v>396</v>
      </c>
      <c r="D9" s="66" t="s">
        <v>968</v>
      </c>
      <c r="E9" s="66">
        <v>880</v>
      </c>
      <c r="F9" s="66"/>
      <c r="G9" s="66"/>
      <c r="H9" s="66"/>
      <c r="I9" s="66">
        <v>880</v>
      </c>
      <c r="J9" t="s">
        <v>328</v>
      </c>
      <c r="K9" t="s">
        <v>376</v>
      </c>
    </row>
  </sheetData>
  <sortState ref="B2:I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1" sqref="B1:I10"/>
    </sheetView>
  </sheetViews>
  <sheetFormatPr defaultRowHeight="15" x14ac:dyDescent="0.25"/>
  <cols>
    <col min="2" max="2" width="48.85546875" bestFit="1" customWidth="1"/>
    <col min="3" max="3" width="13.1406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808</v>
      </c>
      <c r="C2" s="66" t="s">
        <v>388</v>
      </c>
      <c r="D2" s="66" t="s">
        <v>704</v>
      </c>
      <c r="E2" s="66">
        <v>2720</v>
      </c>
      <c r="F2" s="66"/>
      <c r="G2" s="66"/>
      <c r="H2" s="66">
        <v>1600</v>
      </c>
      <c r="I2" s="66">
        <v>1120</v>
      </c>
      <c r="J2" t="s">
        <v>33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728</v>
      </c>
      <c r="C3" s="66" t="s">
        <v>415</v>
      </c>
      <c r="D3" s="66" t="s">
        <v>760</v>
      </c>
      <c r="E3" s="66">
        <v>1600</v>
      </c>
      <c r="F3" s="66"/>
      <c r="G3" s="66">
        <v>1600</v>
      </c>
      <c r="H3" s="66"/>
      <c r="I3" s="66"/>
      <c r="J3" t="s">
        <v>33</v>
      </c>
      <c r="K3" t="s">
        <v>376</v>
      </c>
    </row>
    <row r="4" spans="1:11" ht="15.75" thickBot="1" x14ac:dyDescent="0.3">
      <c r="A4" s="66">
        <f>_xlfn.RANK.EQ(E4,E2:E200)</f>
        <v>2</v>
      </c>
      <c r="B4" s="66" t="s">
        <v>1004</v>
      </c>
      <c r="C4" s="66" t="s">
        <v>415</v>
      </c>
      <c r="D4" s="66" t="s">
        <v>1003</v>
      </c>
      <c r="E4" s="66">
        <v>1600</v>
      </c>
      <c r="F4" s="66"/>
      <c r="G4" s="66"/>
      <c r="H4" s="66"/>
      <c r="I4" s="66">
        <v>1600</v>
      </c>
      <c r="J4" t="s">
        <v>33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523</v>
      </c>
      <c r="C5" s="66" t="s">
        <v>522</v>
      </c>
      <c r="D5" s="66" t="s">
        <v>777</v>
      </c>
      <c r="E5" s="66">
        <v>1360</v>
      </c>
      <c r="F5" s="66"/>
      <c r="G5" s="66">
        <v>1360</v>
      </c>
      <c r="H5" s="66"/>
      <c r="I5" s="66"/>
      <c r="J5" t="s">
        <v>33</v>
      </c>
      <c r="K5" t="s">
        <v>376</v>
      </c>
    </row>
    <row r="6" spans="1:11" ht="15.75" thickBot="1" x14ac:dyDescent="0.3">
      <c r="A6" s="66">
        <f>_xlfn.RANK.EQ(E6,E2:E200)</f>
        <v>4</v>
      </c>
      <c r="B6" s="66" t="s">
        <v>706</v>
      </c>
      <c r="C6" s="66" t="s">
        <v>388</v>
      </c>
      <c r="D6" s="66" t="s">
        <v>705</v>
      </c>
      <c r="E6" s="66">
        <v>1360</v>
      </c>
      <c r="F6" s="66"/>
      <c r="G6" s="66"/>
      <c r="H6" s="66">
        <v>1360</v>
      </c>
      <c r="I6" s="66"/>
      <c r="J6" t="s">
        <v>33</v>
      </c>
      <c r="K6" t="s">
        <v>376</v>
      </c>
    </row>
    <row r="7" spans="1:11" ht="15.75" thickBot="1" x14ac:dyDescent="0.3">
      <c r="A7" s="66">
        <f>_xlfn.RANK.EQ(E7,E2:E200)</f>
        <v>4</v>
      </c>
      <c r="B7" s="66" t="s">
        <v>699</v>
      </c>
      <c r="C7" s="66" t="s">
        <v>933</v>
      </c>
      <c r="D7" s="66" t="s">
        <v>698</v>
      </c>
      <c r="E7" s="66">
        <v>1360</v>
      </c>
      <c r="F7" s="66"/>
      <c r="G7" s="66"/>
      <c r="H7" s="66"/>
      <c r="I7" s="66">
        <v>1360</v>
      </c>
      <c r="J7" t="s">
        <v>33</v>
      </c>
      <c r="K7" t="s">
        <v>376</v>
      </c>
    </row>
    <row r="8" spans="1:11" ht="15.75" thickBot="1" x14ac:dyDescent="0.3">
      <c r="A8" s="66">
        <f>_xlfn.RANK.EQ(E8,E2:E200)</f>
        <v>7</v>
      </c>
      <c r="B8" s="66" t="s">
        <v>524</v>
      </c>
      <c r="C8" s="66" t="s">
        <v>388</v>
      </c>
      <c r="D8" s="66" t="s">
        <v>807</v>
      </c>
      <c r="E8" s="66">
        <v>1120</v>
      </c>
      <c r="F8" s="66"/>
      <c r="G8" s="66">
        <v>1120</v>
      </c>
      <c r="H8" s="66"/>
      <c r="I8" s="66"/>
      <c r="J8" t="s">
        <v>33</v>
      </c>
      <c r="K8" t="s">
        <v>376</v>
      </c>
    </row>
    <row r="9" spans="1:11" ht="15.75" thickBot="1" x14ac:dyDescent="0.3">
      <c r="A9" s="66">
        <f>_xlfn.RANK.EQ(E9,E2:E200)</f>
        <v>7</v>
      </c>
      <c r="B9" s="66" t="s">
        <v>1006</v>
      </c>
      <c r="C9" s="66" t="s">
        <v>388</v>
      </c>
      <c r="D9" s="66" t="s">
        <v>1005</v>
      </c>
      <c r="E9" s="66">
        <v>1120</v>
      </c>
      <c r="F9" s="66"/>
      <c r="G9" s="66"/>
      <c r="H9" s="66"/>
      <c r="I9" s="66">
        <v>1120</v>
      </c>
      <c r="J9" t="s">
        <v>33</v>
      </c>
      <c r="K9" t="s">
        <v>376</v>
      </c>
    </row>
    <row r="10" spans="1:11" ht="15.75" thickBot="1" x14ac:dyDescent="0.3">
      <c r="A10" s="66">
        <f>_xlfn.RANK.EQ(E10,E2:E200)</f>
        <v>9</v>
      </c>
      <c r="B10" s="66" t="s">
        <v>1008</v>
      </c>
      <c r="C10" s="66" t="s">
        <v>388</v>
      </c>
      <c r="D10" s="66" t="s">
        <v>1007</v>
      </c>
      <c r="E10" s="66">
        <v>880</v>
      </c>
      <c r="F10" s="66"/>
      <c r="G10" s="66"/>
      <c r="H10" s="66"/>
      <c r="I10" s="66">
        <v>880</v>
      </c>
      <c r="J10" t="s">
        <v>33</v>
      </c>
      <c r="K10" t="s">
        <v>376</v>
      </c>
    </row>
  </sheetData>
  <sortState ref="B2:I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defaultRowHeight="15" x14ac:dyDescent="0.25"/>
  <cols>
    <col min="2" max="2" width="18.28515625" bestFit="1" customWidth="1"/>
    <col min="3" max="3" width="13.85546875" bestFit="1" customWidth="1"/>
    <col min="4" max="4" width="12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297</v>
      </c>
      <c r="C2" s="66" t="s">
        <v>74</v>
      </c>
      <c r="D2" s="66">
        <v>6373262960</v>
      </c>
      <c r="E2" s="66">
        <v>2720</v>
      </c>
      <c r="F2" s="66"/>
      <c r="G2" s="66">
        <v>1600</v>
      </c>
      <c r="H2" s="66">
        <v>1120</v>
      </c>
      <c r="I2" s="66"/>
      <c r="J2" t="s">
        <v>325</v>
      </c>
      <c r="K2" t="s">
        <v>375</v>
      </c>
    </row>
    <row r="3" spans="1:11" ht="15.75" thickBot="1" x14ac:dyDescent="0.3">
      <c r="A3" s="66">
        <f>_xlfn.RANK.EQ(E3,E2:E200)</f>
        <v>1</v>
      </c>
      <c r="B3" s="66" t="s">
        <v>83</v>
      </c>
      <c r="C3" s="66" t="s">
        <v>79</v>
      </c>
      <c r="D3" s="66">
        <v>11400766982</v>
      </c>
      <c r="E3" s="66">
        <v>2720</v>
      </c>
      <c r="F3" s="66"/>
      <c r="G3" s="66"/>
      <c r="H3" s="66">
        <v>1360</v>
      </c>
      <c r="I3" s="66">
        <v>1360</v>
      </c>
      <c r="J3" t="s">
        <v>325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288</v>
      </c>
      <c r="C4" s="66" t="s">
        <v>74</v>
      </c>
      <c r="D4" s="66">
        <v>6394858908</v>
      </c>
      <c r="E4" s="66">
        <v>1600</v>
      </c>
      <c r="F4" s="66"/>
      <c r="G4" s="66"/>
      <c r="H4" s="66">
        <v>1600</v>
      </c>
      <c r="I4" s="66"/>
      <c r="J4" t="s">
        <v>325</v>
      </c>
      <c r="K4" t="s">
        <v>375</v>
      </c>
    </row>
    <row r="5" spans="1:11" ht="15.75" thickBot="1" x14ac:dyDescent="0.3">
      <c r="A5" s="66">
        <f>_xlfn.RANK.EQ(E5,E2:E200)</f>
        <v>3</v>
      </c>
      <c r="B5" s="66" t="s">
        <v>864</v>
      </c>
      <c r="C5" s="66" t="s">
        <v>865</v>
      </c>
      <c r="D5" s="66">
        <v>4761288945</v>
      </c>
      <c r="E5" s="66">
        <v>1600</v>
      </c>
      <c r="F5" s="66"/>
      <c r="G5" s="66"/>
      <c r="H5" s="66"/>
      <c r="I5" s="66">
        <v>1600</v>
      </c>
      <c r="J5" t="s">
        <v>325</v>
      </c>
      <c r="K5" t="s">
        <v>375</v>
      </c>
    </row>
    <row r="6" spans="1:11" ht="15.75" thickBot="1" x14ac:dyDescent="0.3">
      <c r="A6" s="66">
        <f>_xlfn.RANK.EQ(E6,E2:E200)</f>
        <v>5</v>
      </c>
      <c r="B6" s="66" t="s">
        <v>367</v>
      </c>
      <c r="C6" s="66" t="s">
        <v>79</v>
      </c>
      <c r="D6" s="66">
        <v>634</v>
      </c>
      <c r="E6" s="66">
        <v>1360</v>
      </c>
      <c r="F6" s="66"/>
      <c r="G6" s="66">
        <v>1360</v>
      </c>
      <c r="H6" s="66"/>
      <c r="I6" s="66"/>
      <c r="J6" t="s">
        <v>325</v>
      </c>
      <c r="K6" t="s">
        <v>375</v>
      </c>
    </row>
    <row r="7" spans="1:11" ht="15.75" thickBot="1" x14ac:dyDescent="0.3">
      <c r="A7" s="66">
        <f>_xlfn.RANK.EQ(E7,E2:E200)</f>
        <v>6</v>
      </c>
      <c r="B7" s="66" t="s">
        <v>82</v>
      </c>
      <c r="C7" s="66" t="s">
        <v>79</v>
      </c>
      <c r="D7" s="66">
        <v>3686503913</v>
      </c>
      <c r="E7" s="66">
        <v>1120</v>
      </c>
      <c r="F7" s="66"/>
      <c r="G7" s="66"/>
      <c r="H7" s="66"/>
      <c r="I7" s="66">
        <v>1120</v>
      </c>
      <c r="J7" t="s">
        <v>325</v>
      </c>
      <c r="K7" t="s">
        <v>375</v>
      </c>
    </row>
  </sheetData>
  <sortState ref="B2:I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8" sqref="A8"/>
    </sheetView>
  </sheetViews>
  <sheetFormatPr defaultRowHeight="15" x14ac:dyDescent="0.25"/>
  <cols>
    <col min="2" max="2" width="29.85546875" bestFit="1" customWidth="1"/>
    <col min="3" max="3" width="5.28515625" bestFit="1" customWidth="1"/>
    <col min="4" max="4" width="12" bestFit="1" customWidth="1"/>
  </cols>
  <sheetData>
    <row r="1" spans="1:11" ht="15.75" thickBot="1" x14ac:dyDescent="0.3">
      <c r="A1" s="72" t="s">
        <v>377</v>
      </c>
      <c r="B1" s="73" t="s">
        <v>378</v>
      </c>
      <c r="C1" s="73" t="s">
        <v>1</v>
      </c>
      <c r="D1" s="73" t="s">
        <v>2</v>
      </c>
      <c r="E1" s="73" t="s">
        <v>379</v>
      </c>
      <c r="F1" s="73" t="s">
        <v>24</v>
      </c>
      <c r="G1" s="73" t="s">
        <v>25</v>
      </c>
      <c r="H1" s="73" t="s">
        <v>26</v>
      </c>
      <c r="I1" s="73" t="s">
        <v>27</v>
      </c>
      <c r="J1" t="s">
        <v>380</v>
      </c>
      <c r="K1" t="s">
        <v>381</v>
      </c>
    </row>
    <row r="2" spans="1:11" ht="15.75" thickBot="1" x14ac:dyDescent="0.3">
      <c r="A2" s="72">
        <f>_xlfn.RANK.EQ(E2,E2:E200)</f>
        <v>1</v>
      </c>
      <c r="B2" s="53" t="s">
        <v>10</v>
      </c>
      <c r="C2" s="53" t="s">
        <v>77</v>
      </c>
      <c r="D2" s="53">
        <v>8433774964</v>
      </c>
      <c r="E2" s="53">
        <f t="shared" ref="E2:E7" si="0">SUM(F2:I2)</f>
        <v>3200</v>
      </c>
      <c r="F2" s="53"/>
      <c r="G2" s="53">
        <v>1600</v>
      </c>
      <c r="H2" s="53"/>
      <c r="I2" s="53">
        <v>1600</v>
      </c>
      <c r="J2" t="s">
        <v>438</v>
      </c>
      <c r="K2" t="s">
        <v>375</v>
      </c>
    </row>
    <row r="3" spans="1:11" ht="15.75" thickBot="1" x14ac:dyDescent="0.3">
      <c r="A3" s="72">
        <f>_xlfn.RANK.EQ(E3,E2:E200)</f>
        <v>2</v>
      </c>
      <c r="B3" s="53" t="s">
        <v>7</v>
      </c>
      <c r="C3" s="53" t="s">
        <v>77</v>
      </c>
      <c r="D3" s="53">
        <v>7110477908</v>
      </c>
      <c r="E3" s="53">
        <f t="shared" si="0"/>
        <v>2960</v>
      </c>
      <c r="F3" s="53"/>
      <c r="G3" s="53"/>
      <c r="H3" s="53">
        <v>1600</v>
      </c>
      <c r="I3" s="53">
        <v>1360</v>
      </c>
      <c r="J3" t="s">
        <v>438</v>
      </c>
      <c r="K3" t="s">
        <v>375</v>
      </c>
    </row>
    <row r="4" spans="1:11" ht="15.75" thickBot="1" x14ac:dyDescent="0.3">
      <c r="A4" s="72">
        <f>_xlfn.RANK.EQ(E4,E2:E200)</f>
        <v>3</v>
      </c>
      <c r="B4" s="53" t="s">
        <v>249</v>
      </c>
      <c r="C4" s="53" t="s">
        <v>79</v>
      </c>
      <c r="D4" s="53">
        <v>9633266947</v>
      </c>
      <c r="E4" s="53">
        <f t="shared" si="0"/>
        <v>2720</v>
      </c>
      <c r="F4" s="53"/>
      <c r="G4" s="53">
        <v>1360</v>
      </c>
      <c r="H4" s="53">
        <v>1360</v>
      </c>
      <c r="I4" s="53"/>
      <c r="J4" t="s">
        <v>438</v>
      </c>
      <c r="K4" t="s">
        <v>375</v>
      </c>
    </row>
    <row r="5" spans="1:11" ht="15.75" thickBot="1" x14ac:dyDescent="0.3">
      <c r="A5" s="72">
        <f>_xlfn.RANK.EQ(E5,E2:E200)</f>
        <v>4</v>
      </c>
      <c r="B5" s="53" t="s">
        <v>50</v>
      </c>
      <c r="C5" s="53" t="s">
        <v>77</v>
      </c>
      <c r="D5" s="53">
        <v>10811635937</v>
      </c>
      <c r="E5" s="53">
        <f t="shared" si="0"/>
        <v>1120</v>
      </c>
      <c r="F5" s="53"/>
      <c r="G5" s="53"/>
      <c r="H5" s="53"/>
      <c r="I5" s="53">
        <v>1120</v>
      </c>
      <c r="J5" t="s">
        <v>438</v>
      </c>
      <c r="K5" t="s">
        <v>375</v>
      </c>
    </row>
    <row r="6" spans="1:11" ht="15.75" thickBot="1" x14ac:dyDescent="0.3">
      <c r="A6" s="72">
        <f>_xlfn.RANK.EQ(E6,E2:E200)</f>
        <v>4</v>
      </c>
      <c r="B6" s="53" t="s">
        <v>18</v>
      </c>
      <c r="C6" s="53" t="s">
        <v>77</v>
      </c>
      <c r="D6" s="53">
        <v>7858725904</v>
      </c>
      <c r="E6" s="53">
        <f t="shared" si="0"/>
        <v>1120</v>
      </c>
      <c r="F6" s="53"/>
      <c r="G6" s="53"/>
      <c r="H6" s="53"/>
      <c r="I6" s="53">
        <v>1120</v>
      </c>
      <c r="J6" t="s">
        <v>438</v>
      </c>
      <c r="K6" t="s">
        <v>375</v>
      </c>
    </row>
    <row r="7" spans="1:11" x14ac:dyDescent="0.25">
      <c r="A7">
        <v>4</v>
      </c>
      <c r="B7" s="74" t="s">
        <v>11</v>
      </c>
      <c r="C7" s="74" t="s">
        <v>79</v>
      </c>
      <c r="D7" s="74">
        <v>441203973</v>
      </c>
      <c r="E7" s="53">
        <f t="shared" si="0"/>
        <v>1120</v>
      </c>
      <c r="F7" s="53"/>
      <c r="G7" s="53"/>
      <c r="H7" s="53">
        <v>1120</v>
      </c>
      <c r="I7" s="53"/>
    </row>
  </sheetData>
  <sortState ref="B2:I7">
    <sortCondition descending="1" ref="E2:E7"/>
  </sortState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1" sqref="B1:I6"/>
    </sheetView>
  </sheetViews>
  <sheetFormatPr defaultRowHeight="15" x14ac:dyDescent="0.25"/>
  <cols>
    <col min="2" max="2" width="59" bestFit="1" customWidth="1"/>
    <col min="3" max="3" width="10.85546875" bestFit="1" customWidth="1"/>
    <col min="4" max="4" width="25.8554687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730</v>
      </c>
      <c r="C2" s="66" t="s">
        <v>389</v>
      </c>
      <c r="D2" s="66" t="s">
        <v>525</v>
      </c>
      <c r="E2" s="66">
        <v>3200</v>
      </c>
      <c r="F2" s="66"/>
      <c r="G2" s="66"/>
      <c r="H2" s="66">
        <v>1600</v>
      </c>
      <c r="I2" s="66">
        <v>1600</v>
      </c>
      <c r="J2" t="s">
        <v>332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613</v>
      </c>
      <c r="C3" s="66" t="s">
        <v>389</v>
      </c>
      <c r="D3" s="66" t="s">
        <v>612</v>
      </c>
      <c r="E3" s="66">
        <v>1360</v>
      </c>
      <c r="F3" s="66"/>
      <c r="G3" s="66"/>
      <c r="H3" s="66">
        <v>1360</v>
      </c>
      <c r="I3" s="66"/>
      <c r="J3" t="s">
        <v>332</v>
      </c>
      <c r="K3" t="s">
        <v>376</v>
      </c>
    </row>
    <row r="4" spans="1:11" ht="15.75" thickBot="1" x14ac:dyDescent="0.3">
      <c r="A4" s="66">
        <f>_xlfn.RANK.EQ(E4,E2:E200)</f>
        <v>2</v>
      </c>
      <c r="B4" s="66" t="s">
        <v>1039</v>
      </c>
      <c r="C4" s="66" t="s">
        <v>879</v>
      </c>
      <c r="D4" s="66" t="s">
        <v>878</v>
      </c>
      <c r="E4" s="66">
        <v>1360</v>
      </c>
      <c r="F4" s="66"/>
      <c r="G4" s="66"/>
      <c r="H4" s="66"/>
      <c r="I4" s="66">
        <v>1360</v>
      </c>
      <c r="J4" t="s">
        <v>332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881</v>
      </c>
      <c r="C5" s="66" t="s">
        <v>396</v>
      </c>
      <c r="D5" s="66" t="s">
        <v>880</v>
      </c>
      <c r="E5" s="66">
        <v>1120</v>
      </c>
      <c r="F5" s="66"/>
      <c r="G5" s="66"/>
      <c r="H5" s="66"/>
      <c r="I5" s="66">
        <v>1120</v>
      </c>
      <c r="J5" t="s">
        <v>332</v>
      </c>
      <c r="K5" t="s">
        <v>376</v>
      </c>
    </row>
    <row r="6" spans="1:11" ht="15.75" thickBot="1" x14ac:dyDescent="0.3">
      <c r="A6" s="66">
        <f>_xlfn.RANK.EQ(E6,E2:E200)</f>
        <v>4</v>
      </c>
      <c r="B6" s="66" t="s">
        <v>883</v>
      </c>
      <c r="C6" s="66" t="s">
        <v>396</v>
      </c>
      <c r="D6" s="66" t="s">
        <v>882</v>
      </c>
      <c r="E6" s="66">
        <v>1120</v>
      </c>
      <c r="F6" s="66"/>
      <c r="G6" s="66"/>
      <c r="H6" s="66"/>
      <c r="I6" s="66">
        <v>1120</v>
      </c>
      <c r="J6" t="s">
        <v>332</v>
      </c>
      <c r="K6" t="s">
        <v>376</v>
      </c>
    </row>
  </sheetData>
  <sortState ref="B2:I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B1" sqref="B1:I5"/>
    </sheetView>
  </sheetViews>
  <sheetFormatPr defaultRowHeight="15" x14ac:dyDescent="0.25"/>
  <cols>
    <col min="2" max="2" width="49.85546875" bestFit="1" customWidth="1"/>
    <col min="3" max="3" width="13.1406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532</v>
      </c>
      <c r="C2" s="66" t="s">
        <v>415</v>
      </c>
      <c r="D2" s="66" t="s">
        <v>533</v>
      </c>
      <c r="E2" s="66">
        <v>1600</v>
      </c>
      <c r="F2" s="66"/>
      <c r="G2" s="66"/>
      <c r="H2" s="66">
        <v>1600</v>
      </c>
      <c r="I2" s="66"/>
      <c r="J2" t="s">
        <v>439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534</v>
      </c>
      <c r="C3" s="66" t="s">
        <v>388</v>
      </c>
      <c r="D3" s="66" t="s">
        <v>535</v>
      </c>
      <c r="E3" s="66">
        <v>1360</v>
      </c>
      <c r="F3" s="66"/>
      <c r="G3" s="66"/>
      <c r="H3" s="66">
        <v>1360</v>
      </c>
      <c r="I3" s="66"/>
      <c r="J3" t="s">
        <v>439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630</v>
      </c>
      <c r="C4" s="66" t="s">
        <v>388</v>
      </c>
      <c r="D4" s="66" t="s">
        <v>629</v>
      </c>
      <c r="E4" s="66">
        <v>1120</v>
      </c>
      <c r="F4" s="66"/>
      <c r="G4" s="66"/>
      <c r="H4" s="66">
        <v>1120</v>
      </c>
      <c r="I4" s="66"/>
      <c r="J4" t="s">
        <v>439</v>
      </c>
      <c r="K4" t="s">
        <v>376</v>
      </c>
    </row>
    <row r="5" spans="1:11" ht="15.75" thickBot="1" x14ac:dyDescent="0.3">
      <c r="A5" s="66">
        <f>_xlfn.RANK.EQ(E5,E2:E200)</f>
        <v>3</v>
      </c>
      <c r="B5" s="66" t="s">
        <v>632</v>
      </c>
      <c r="C5" s="66" t="s">
        <v>415</v>
      </c>
      <c r="D5" s="66" t="s">
        <v>631</v>
      </c>
      <c r="E5" s="66">
        <v>1120</v>
      </c>
      <c r="F5" s="66"/>
      <c r="G5" s="66"/>
      <c r="H5" s="66">
        <v>1120</v>
      </c>
      <c r="I5" s="66"/>
      <c r="J5" t="s">
        <v>439</v>
      </c>
      <c r="K5" t="s">
        <v>376</v>
      </c>
    </row>
  </sheetData>
  <sortState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I9" sqref="I9"/>
    </sheetView>
  </sheetViews>
  <sheetFormatPr defaultRowHeight="15" x14ac:dyDescent="0.25"/>
  <cols>
    <col min="2" max="2" width="24.7109375" bestFit="1" customWidth="1"/>
    <col min="3" max="3" width="6.7109375" bestFit="1" customWidth="1"/>
    <col min="4" max="4" width="12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_xlfn.RANK.EQ(E2,E2:E198)</f>
        <v>1</v>
      </c>
      <c r="B2" s="66" t="s">
        <v>312</v>
      </c>
      <c r="C2" s="66" t="s">
        <v>74</v>
      </c>
      <c r="D2" s="66">
        <v>14485299996</v>
      </c>
      <c r="E2" s="66">
        <v>3200</v>
      </c>
      <c r="F2" s="66"/>
      <c r="G2" s="66"/>
      <c r="H2" s="66">
        <v>1600</v>
      </c>
      <c r="I2" s="66">
        <v>1600</v>
      </c>
      <c r="J2" t="s">
        <v>786</v>
      </c>
      <c r="K2" t="s">
        <v>375</v>
      </c>
    </row>
    <row r="3" spans="1:11" ht="15.75" thickBot="1" x14ac:dyDescent="0.3">
      <c r="A3" s="66">
        <f>_xlfn.RANK.EQ(E3,E2:E198)</f>
        <v>2</v>
      </c>
      <c r="B3" s="66" t="s">
        <v>313</v>
      </c>
      <c r="C3" s="66" t="s">
        <v>213</v>
      </c>
      <c r="D3" s="66">
        <v>9634796958</v>
      </c>
      <c r="E3" s="66">
        <f>SUM(F3:I3)</f>
        <v>2720</v>
      </c>
      <c r="F3" s="66"/>
      <c r="G3" s="66"/>
      <c r="H3" s="66">
        <v>1360</v>
      </c>
      <c r="I3" s="66">
        <v>1360</v>
      </c>
      <c r="J3" t="s">
        <v>786</v>
      </c>
      <c r="K3" t="s">
        <v>375</v>
      </c>
    </row>
    <row r="4" spans="1:11" ht="15.75" thickBot="1" x14ac:dyDescent="0.3">
      <c r="A4" s="66">
        <f>_xlfn.RANK.EQ(E4,E2:E198)</f>
        <v>3</v>
      </c>
      <c r="B4" s="66" t="s">
        <v>316</v>
      </c>
      <c r="C4" s="66" t="s">
        <v>79</v>
      </c>
      <c r="D4" s="66">
        <v>10275087905</v>
      </c>
      <c r="E4" s="66">
        <f>SUM(F4:I4)</f>
        <v>2000</v>
      </c>
      <c r="F4" s="66"/>
      <c r="G4" s="66"/>
      <c r="H4" s="66">
        <v>880</v>
      </c>
      <c r="I4" s="66">
        <v>1120</v>
      </c>
      <c r="J4" t="s">
        <v>786</v>
      </c>
      <c r="K4" t="s">
        <v>375</v>
      </c>
    </row>
    <row r="5" spans="1:11" ht="15.75" thickBot="1" x14ac:dyDescent="0.3">
      <c r="A5" s="66">
        <f>_xlfn.RANK.EQ(E5,E2:E198)</f>
        <v>4</v>
      </c>
      <c r="B5" s="66" t="s">
        <v>314</v>
      </c>
      <c r="C5" s="66" t="s">
        <v>74</v>
      </c>
      <c r="D5" s="66">
        <v>7420589</v>
      </c>
      <c r="E5" s="66">
        <v>1120</v>
      </c>
      <c r="F5" s="66"/>
      <c r="G5" s="66"/>
      <c r="H5" s="66">
        <v>1120</v>
      </c>
      <c r="I5" s="66"/>
      <c r="J5" t="s">
        <v>786</v>
      </c>
      <c r="K5" t="s">
        <v>375</v>
      </c>
    </row>
    <row r="6" spans="1:11" ht="15.75" thickBot="1" x14ac:dyDescent="0.3">
      <c r="A6" s="66">
        <f>_xlfn.RANK.EQ(E6,E2:E198)</f>
        <v>4</v>
      </c>
      <c r="B6" s="66" t="s">
        <v>315</v>
      </c>
      <c r="C6" s="66" t="s">
        <v>74</v>
      </c>
      <c r="D6" s="66">
        <v>11783248939</v>
      </c>
      <c r="E6" s="66">
        <v>1120</v>
      </c>
      <c r="F6" s="66"/>
      <c r="G6" s="66"/>
      <c r="H6" s="66">
        <v>1120</v>
      </c>
      <c r="I6" s="66"/>
      <c r="J6" t="s">
        <v>786</v>
      </c>
      <c r="K6" t="s">
        <v>375</v>
      </c>
    </row>
  </sheetData>
  <sortState ref="B2:I6">
    <sortCondition descending="1" ref="E2:E6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F448"/>
  <sheetViews>
    <sheetView topLeftCell="A315" workbookViewId="0">
      <selection activeCell="C326" sqref="C326"/>
    </sheetView>
  </sheetViews>
  <sheetFormatPr defaultRowHeight="15" x14ac:dyDescent="0.25"/>
  <cols>
    <col min="1" max="2" width="9.140625" style="26"/>
    <col min="3" max="3" width="38.85546875" style="26" bestFit="1" customWidth="1"/>
    <col min="4" max="4" width="9.140625" style="26"/>
    <col min="5" max="5" width="14" style="26" bestFit="1" customWidth="1"/>
    <col min="6" max="16384" width="9.140625" style="26"/>
  </cols>
  <sheetData>
    <row r="1" spans="1:6" x14ac:dyDescent="0.25">
      <c r="A1" s="27" t="s">
        <v>78</v>
      </c>
    </row>
    <row r="2" spans="1:6" x14ac:dyDescent="0.25">
      <c r="B2" s="27" t="s">
        <v>0</v>
      </c>
      <c r="C2" s="27" t="s">
        <v>46</v>
      </c>
      <c r="D2" s="27" t="s">
        <v>1</v>
      </c>
      <c r="E2" s="27" t="s">
        <v>2</v>
      </c>
    </row>
    <row r="3" spans="1:6" x14ac:dyDescent="0.25">
      <c r="B3" s="27">
        <v>1</v>
      </c>
      <c r="C3" s="27" t="s">
        <v>798</v>
      </c>
      <c r="D3" s="27" t="s">
        <v>79</v>
      </c>
      <c r="E3" s="27">
        <v>6894096996</v>
      </c>
      <c r="F3" s="26">
        <v>0.5</v>
      </c>
    </row>
    <row r="4" spans="1:6" x14ac:dyDescent="0.25">
      <c r="C4" s="27" t="s">
        <v>82</v>
      </c>
      <c r="D4" s="27" t="s">
        <v>79</v>
      </c>
      <c r="E4" s="27">
        <v>3686503913</v>
      </c>
      <c r="F4" s="26">
        <v>0.5</v>
      </c>
    </row>
    <row r="5" spans="1:6" x14ac:dyDescent="0.25">
      <c r="B5" s="27">
        <v>2</v>
      </c>
      <c r="C5" s="27" t="s">
        <v>810</v>
      </c>
      <c r="D5" s="27" t="s">
        <v>74</v>
      </c>
      <c r="E5" s="27">
        <v>41963229991</v>
      </c>
      <c r="F5" s="26">
        <v>0.5</v>
      </c>
    </row>
    <row r="6" spans="1:6" x14ac:dyDescent="0.25">
      <c r="B6" s="27"/>
      <c r="C6" s="27" t="s">
        <v>811</v>
      </c>
      <c r="D6" s="27" t="s">
        <v>74</v>
      </c>
      <c r="E6" s="27">
        <v>9861625909</v>
      </c>
      <c r="F6" s="26">
        <v>0.5</v>
      </c>
    </row>
    <row r="7" spans="1:6" x14ac:dyDescent="0.25">
      <c r="B7" s="27">
        <v>3</v>
      </c>
      <c r="C7" s="27" t="s">
        <v>812</v>
      </c>
      <c r="D7" s="27" t="s">
        <v>74</v>
      </c>
      <c r="E7" s="27">
        <v>424899973</v>
      </c>
      <c r="F7" s="26">
        <v>0.5</v>
      </c>
    </row>
    <row r="8" spans="1:6" x14ac:dyDescent="0.25">
      <c r="B8" s="27"/>
      <c r="C8" s="27" t="s">
        <v>813</v>
      </c>
      <c r="D8" s="27" t="s">
        <v>74</v>
      </c>
      <c r="E8" s="27">
        <v>98927329953</v>
      </c>
      <c r="F8" s="26">
        <v>0.5</v>
      </c>
    </row>
    <row r="9" spans="1:6" x14ac:dyDescent="0.25">
      <c r="A9" s="27" t="s">
        <v>210</v>
      </c>
      <c r="F9" s="26">
        <v>0.5</v>
      </c>
    </row>
    <row r="10" spans="1:6" x14ac:dyDescent="0.25">
      <c r="B10" s="27" t="s">
        <v>0</v>
      </c>
      <c r="C10" s="27" t="s">
        <v>46</v>
      </c>
      <c r="D10" s="27" t="s">
        <v>1</v>
      </c>
      <c r="E10" s="27" t="s">
        <v>2</v>
      </c>
      <c r="F10" s="26">
        <v>0.5</v>
      </c>
    </row>
    <row r="11" spans="1:6" x14ac:dyDescent="0.25">
      <c r="B11" s="27">
        <v>1</v>
      </c>
      <c r="C11" s="27" t="s">
        <v>211</v>
      </c>
      <c r="D11" s="27" t="s">
        <v>72</v>
      </c>
      <c r="E11" s="27" t="s">
        <v>212</v>
      </c>
      <c r="F11" s="26">
        <v>0.5</v>
      </c>
    </row>
    <row r="12" spans="1:6" x14ac:dyDescent="0.25">
      <c r="C12" s="27" t="s">
        <v>167</v>
      </c>
      <c r="D12" s="27" t="s">
        <v>72</v>
      </c>
      <c r="E12" s="27" t="s">
        <v>214</v>
      </c>
      <c r="F12" s="26">
        <v>0.5</v>
      </c>
    </row>
    <row r="13" spans="1:6" x14ac:dyDescent="0.25">
      <c r="B13" s="27">
        <v>2</v>
      </c>
      <c r="C13" s="27" t="s">
        <v>1014</v>
      </c>
      <c r="D13" s="27" t="s">
        <v>72</v>
      </c>
      <c r="E13" s="27" t="s">
        <v>216</v>
      </c>
      <c r="F13" s="26">
        <v>0.5</v>
      </c>
    </row>
    <row r="14" spans="1:6" x14ac:dyDescent="0.25">
      <c r="B14" s="27"/>
      <c r="C14" s="27" t="s">
        <v>289</v>
      </c>
      <c r="D14" s="27" t="s">
        <v>814</v>
      </c>
      <c r="E14" s="27">
        <v>2586125924</v>
      </c>
      <c r="F14" s="26">
        <v>0.5</v>
      </c>
    </row>
    <row r="15" spans="1:6" x14ac:dyDescent="0.25">
      <c r="B15" s="27">
        <v>3</v>
      </c>
      <c r="C15" s="27" t="s">
        <v>815</v>
      </c>
      <c r="D15" s="27" t="s">
        <v>79</v>
      </c>
      <c r="E15" s="27">
        <v>2237341958</v>
      </c>
      <c r="F15" s="26">
        <v>0.5</v>
      </c>
    </row>
    <row r="16" spans="1:6" x14ac:dyDescent="0.25">
      <c r="B16" s="27"/>
      <c r="C16" s="27" t="s">
        <v>816</v>
      </c>
      <c r="D16" s="27" t="s">
        <v>79</v>
      </c>
      <c r="E16" s="27">
        <v>470397950</v>
      </c>
      <c r="F16" s="26">
        <v>0.5</v>
      </c>
    </row>
    <row r="17" spans="1:6" x14ac:dyDescent="0.25">
      <c r="B17" s="27">
        <v>3</v>
      </c>
      <c r="C17" s="27" t="s">
        <v>817</v>
      </c>
      <c r="D17" s="27" t="s">
        <v>79</v>
      </c>
      <c r="E17" s="27">
        <v>86896253991</v>
      </c>
      <c r="F17" s="26">
        <v>0.5</v>
      </c>
    </row>
    <row r="18" spans="1:6" x14ac:dyDescent="0.25">
      <c r="B18" s="27"/>
      <c r="C18" s="27" t="s">
        <v>818</v>
      </c>
      <c r="D18" s="27" t="s">
        <v>79</v>
      </c>
      <c r="E18" s="27">
        <v>3034080905</v>
      </c>
      <c r="F18" s="26">
        <v>0.5</v>
      </c>
    </row>
    <row r="19" spans="1:6" x14ac:dyDescent="0.25">
      <c r="A19" s="27" t="s">
        <v>86</v>
      </c>
      <c r="F19" s="26">
        <v>0.5</v>
      </c>
    </row>
    <row r="20" spans="1:6" x14ac:dyDescent="0.25">
      <c r="B20" s="27" t="s">
        <v>0</v>
      </c>
      <c r="C20" s="27" t="s">
        <v>46</v>
      </c>
      <c r="D20" s="27" t="s">
        <v>1</v>
      </c>
      <c r="E20" s="27" t="s">
        <v>2</v>
      </c>
      <c r="F20" s="26">
        <v>0.5</v>
      </c>
    </row>
    <row r="21" spans="1:6" x14ac:dyDescent="0.25">
      <c r="B21" s="27">
        <v>1</v>
      </c>
      <c r="C21" s="27" t="s">
        <v>87</v>
      </c>
      <c r="D21" s="27" t="s">
        <v>72</v>
      </c>
      <c r="E21" s="27" t="s">
        <v>219</v>
      </c>
      <c r="F21" s="26">
        <v>0.5</v>
      </c>
    </row>
    <row r="22" spans="1:6" x14ac:dyDescent="0.25">
      <c r="C22" s="27" t="s">
        <v>88</v>
      </c>
      <c r="D22" s="27" t="s">
        <v>72</v>
      </c>
      <c r="E22" s="27" t="s">
        <v>220</v>
      </c>
      <c r="F22" s="26">
        <v>0.5</v>
      </c>
    </row>
    <row r="23" spans="1:6" x14ac:dyDescent="0.25">
      <c r="B23" s="27">
        <v>2</v>
      </c>
      <c r="C23" s="27" t="s">
        <v>228</v>
      </c>
      <c r="D23" s="27" t="s">
        <v>79</v>
      </c>
      <c r="E23" s="27">
        <v>11973814900</v>
      </c>
      <c r="F23" s="26">
        <v>0.5</v>
      </c>
    </row>
    <row r="24" spans="1:6" ht="15.75" thickBot="1" x14ac:dyDescent="0.3">
      <c r="B24" s="27"/>
      <c r="C24" s="27" t="s">
        <v>312</v>
      </c>
      <c r="D24" s="27" t="s">
        <v>74</v>
      </c>
      <c r="E24" s="27">
        <v>14485299996</v>
      </c>
      <c r="F24" s="26">
        <v>0.5</v>
      </c>
    </row>
    <row r="25" spans="1:6" ht="15.75" thickBot="1" x14ac:dyDescent="0.3">
      <c r="B25" s="27">
        <v>3</v>
      </c>
      <c r="C25" s="27" t="s">
        <v>313</v>
      </c>
      <c r="D25" s="27" t="s">
        <v>213</v>
      </c>
      <c r="E25" s="66">
        <v>9634796958</v>
      </c>
      <c r="F25" s="26">
        <v>0.5</v>
      </c>
    </row>
    <row r="26" spans="1:6" x14ac:dyDescent="0.25">
      <c r="B26" s="27"/>
      <c r="C26" s="27" t="s">
        <v>316</v>
      </c>
      <c r="D26" s="27" t="s">
        <v>79</v>
      </c>
      <c r="E26" s="27">
        <v>10275087905</v>
      </c>
      <c r="F26" s="26">
        <v>0.5</v>
      </c>
    </row>
    <row r="27" spans="1:6" x14ac:dyDescent="0.25">
      <c r="B27" s="27">
        <v>3</v>
      </c>
      <c r="C27" s="27" t="s">
        <v>819</v>
      </c>
      <c r="D27" s="27" t="s">
        <v>77</v>
      </c>
      <c r="E27" s="27">
        <v>12579361901</v>
      </c>
      <c r="F27" s="26">
        <v>0.5</v>
      </c>
    </row>
    <row r="28" spans="1:6" x14ac:dyDescent="0.25">
      <c r="B28" s="27"/>
      <c r="C28" s="27" t="s">
        <v>90</v>
      </c>
      <c r="D28" s="27" t="s">
        <v>77</v>
      </c>
      <c r="E28" s="27">
        <v>13524332900</v>
      </c>
      <c r="F28" s="26">
        <v>0.5</v>
      </c>
    </row>
    <row r="29" spans="1:6" x14ac:dyDescent="0.25">
      <c r="A29" s="27" t="s">
        <v>91</v>
      </c>
      <c r="F29" s="26">
        <v>0.5</v>
      </c>
    </row>
    <row r="30" spans="1:6" x14ac:dyDescent="0.25">
      <c r="B30" s="27" t="s">
        <v>0</v>
      </c>
      <c r="C30" s="27" t="s">
        <v>46</v>
      </c>
      <c r="D30" s="27" t="s">
        <v>1</v>
      </c>
      <c r="E30" s="27" t="s">
        <v>2</v>
      </c>
      <c r="F30" s="26">
        <v>0.5</v>
      </c>
    </row>
    <row r="31" spans="1:6" x14ac:dyDescent="0.25">
      <c r="B31" s="27">
        <v>1</v>
      </c>
      <c r="C31" s="27" t="s">
        <v>225</v>
      </c>
      <c r="D31" s="27" t="s">
        <v>74</v>
      </c>
      <c r="E31" s="27">
        <v>11859982921</v>
      </c>
      <c r="F31" s="26">
        <v>0.5</v>
      </c>
    </row>
    <row r="32" spans="1:6" x14ac:dyDescent="0.25">
      <c r="C32" s="27" t="s">
        <v>5</v>
      </c>
      <c r="D32" s="27" t="s">
        <v>74</v>
      </c>
      <c r="E32" s="27">
        <v>9822727</v>
      </c>
      <c r="F32" s="26">
        <v>0.5</v>
      </c>
    </row>
    <row r="33" spans="1:6" x14ac:dyDescent="0.25">
      <c r="B33" s="27">
        <v>2</v>
      </c>
      <c r="C33" s="27" t="s">
        <v>233</v>
      </c>
      <c r="D33" s="27" t="s">
        <v>77</v>
      </c>
      <c r="E33" s="27">
        <v>9778170916</v>
      </c>
      <c r="F33" s="26">
        <v>0.5</v>
      </c>
    </row>
    <row r="34" spans="1:6" x14ac:dyDescent="0.25">
      <c r="B34" s="27"/>
      <c r="C34" s="27" t="s">
        <v>95</v>
      </c>
      <c r="D34" s="27" t="s">
        <v>77</v>
      </c>
      <c r="E34" s="27">
        <v>12288277963</v>
      </c>
      <c r="F34" s="26">
        <v>0.5</v>
      </c>
    </row>
    <row r="35" spans="1:6" x14ac:dyDescent="0.25">
      <c r="B35" s="27">
        <v>3</v>
      </c>
      <c r="C35" s="27" t="s">
        <v>92</v>
      </c>
      <c r="D35" s="27" t="s">
        <v>79</v>
      </c>
      <c r="E35" s="27">
        <v>9074720951</v>
      </c>
      <c r="F35" s="26">
        <v>0.5</v>
      </c>
    </row>
    <row r="36" spans="1:6" x14ac:dyDescent="0.25">
      <c r="B36" s="27"/>
      <c r="C36" s="27" t="s">
        <v>93</v>
      </c>
      <c r="D36" s="27" t="s">
        <v>79</v>
      </c>
      <c r="E36" s="27">
        <v>8103866903</v>
      </c>
      <c r="F36" s="26">
        <v>0.5</v>
      </c>
    </row>
    <row r="37" spans="1:6" x14ac:dyDescent="0.25">
      <c r="A37" s="27" t="s">
        <v>96</v>
      </c>
      <c r="F37" s="26">
        <v>0.5</v>
      </c>
    </row>
    <row r="38" spans="1:6" x14ac:dyDescent="0.25">
      <c r="B38" s="27" t="s">
        <v>0</v>
      </c>
      <c r="C38" s="27" t="s">
        <v>46</v>
      </c>
      <c r="D38" s="27" t="s">
        <v>1</v>
      </c>
      <c r="E38" s="27" t="s">
        <v>2</v>
      </c>
      <c r="F38" s="26">
        <v>0.5</v>
      </c>
    </row>
    <row r="39" spans="1:6" x14ac:dyDescent="0.25">
      <c r="B39" s="27">
        <v>1</v>
      </c>
      <c r="C39" s="27" t="s">
        <v>48</v>
      </c>
      <c r="D39" s="27" t="s">
        <v>79</v>
      </c>
      <c r="E39" s="27">
        <v>10632990988</v>
      </c>
      <c r="F39" s="26">
        <v>0.5</v>
      </c>
    </row>
    <row r="40" spans="1:6" x14ac:dyDescent="0.25">
      <c r="C40" s="27" t="s">
        <v>54</v>
      </c>
      <c r="D40" s="27" t="s">
        <v>79</v>
      </c>
      <c r="E40" s="27">
        <v>9310989980</v>
      </c>
      <c r="F40" s="26">
        <v>0.5</v>
      </c>
    </row>
    <row r="41" spans="1:6" x14ac:dyDescent="0.25">
      <c r="B41" s="27">
        <v>2</v>
      </c>
      <c r="C41" s="27" t="s">
        <v>99</v>
      </c>
      <c r="D41" s="27" t="s">
        <v>77</v>
      </c>
      <c r="E41" s="27">
        <v>12533659975</v>
      </c>
      <c r="F41" s="26">
        <v>0.5</v>
      </c>
    </row>
    <row r="42" spans="1:6" x14ac:dyDescent="0.25">
      <c r="B42" s="27"/>
      <c r="C42" s="27" t="s">
        <v>232</v>
      </c>
      <c r="D42" s="27" t="s">
        <v>77</v>
      </c>
      <c r="E42" s="27">
        <v>12292137917</v>
      </c>
      <c r="F42" s="26">
        <v>0.5</v>
      </c>
    </row>
    <row r="43" spans="1:6" x14ac:dyDescent="0.25">
      <c r="B43" s="27">
        <v>3</v>
      </c>
      <c r="C43" s="27" t="s">
        <v>229</v>
      </c>
      <c r="D43" s="27" t="s">
        <v>77</v>
      </c>
      <c r="E43" s="27">
        <v>8237401964</v>
      </c>
      <c r="F43" s="26">
        <v>0.5</v>
      </c>
    </row>
    <row r="44" spans="1:6" x14ac:dyDescent="0.25">
      <c r="B44" s="27"/>
      <c r="C44" s="27" t="s">
        <v>100</v>
      </c>
      <c r="D44" s="27" t="s">
        <v>77</v>
      </c>
      <c r="E44" s="27">
        <v>13008602940</v>
      </c>
      <c r="F44" s="26">
        <v>0.5</v>
      </c>
    </row>
    <row r="45" spans="1:6" x14ac:dyDescent="0.25">
      <c r="A45" s="27" t="s">
        <v>820</v>
      </c>
      <c r="F45" s="26">
        <v>0.5</v>
      </c>
    </row>
    <row r="46" spans="1:6" x14ac:dyDescent="0.25">
      <c r="B46" s="27" t="s">
        <v>0</v>
      </c>
      <c r="C46" s="27" t="s">
        <v>46</v>
      </c>
      <c r="D46" s="27" t="s">
        <v>1</v>
      </c>
      <c r="E46" s="27" t="s">
        <v>2</v>
      </c>
      <c r="F46" s="26">
        <v>0.5</v>
      </c>
    </row>
    <row r="47" spans="1:6" x14ac:dyDescent="0.25">
      <c r="B47" s="27">
        <v>1</v>
      </c>
      <c r="C47" s="27" t="s">
        <v>97</v>
      </c>
      <c r="D47" s="27" t="s">
        <v>77</v>
      </c>
      <c r="E47" s="27">
        <v>904182905</v>
      </c>
      <c r="F47" s="26">
        <v>0.5</v>
      </c>
    </row>
    <row r="48" spans="1:6" x14ac:dyDescent="0.25">
      <c r="B48" s="27"/>
      <c r="C48" s="27" t="s">
        <v>236</v>
      </c>
      <c r="D48" s="27" t="s">
        <v>77</v>
      </c>
      <c r="E48" s="27">
        <v>9041854940</v>
      </c>
      <c r="F48" s="26">
        <v>0.5</v>
      </c>
    </row>
    <row r="49" spans="1:6" x14ac:dyDescent="0.25">
      <c r="B49" s="27">
        <v>2</v>
      </c>
      <c r="C49" s="27" t="s">
        <v>237</v>
      </c>
      <c r="D49" s="27" t="s">
        <v>77</v>
      </c>
      <c r="E49" s="27">
        <v>9010480976</v>
      </c>
      <c r="F49" s="26">
        <v>0.5</v>
      </c>
    </row>
    <row r="50" spans="1:6" x14ac:dyDescent="0.25">
      <c r="B50" s="27"/>
      <c r="C50" s="27" t="s">
        <v>238</v>
      </c>
      <c r="D50" s="27" t="s">
        <v>77</v>
      </c>
      <c r="E50" s="27">
        <v>10634336908</v>
      </c>
      <c r="F50" s="26">
        <v>0.5</v>
      </c>
    </row>
    <row r="51" spans="1:6" x14ac:dyDescent="0.25">
      <c r="A51" s="27" t="s">
        <v>101</v>
      </c>
      <c r="F51" s="26">
        <v>0.5</v>
      </c>
    </row>
    <row r="52" spans="1:6" x14ac:dyDescent="0.25">
      <c r="B52" s="27" t="s">
        <v>0</v>
      </c>
      <c r="C52" s="27" t="s">
        <v>46</v>
      </c>
      <c r="D52" s="27" t="s">
        <v>1</v>
      </c>
      <c r="E52" s="27" t="s">
        <v>2</v>
      </c>
      <c r="F52" s="26">
        <v>0.5</v>
      </c>
    </row>
    <row r="53" spans="1:6" x14ac:dyDescent="0.25">
      <c r="B53" s="27">
        <v>1</v>
      </c>
      <c r="C53" s="27" t="s">
        <v>241</v>
      </c>
      <c r="D53" s="27" t="s">
        <v>72</v>
      </c>
      <c r="E53" s="27" t="s">
        <v>242</v>
      </c>
      <c r="F53" s="26">
        <v>0.5</v>
      </c>
    </row>
    <row r="54" spans="1:6" x14ac:dyDescent="0.25">
      <c r="B54" s="27"/>
      <c r="C54" s="27" t="s">
        <v>102</v>
      </c>
      <c r="D54" s="27" t="s">
        <v>72</v>
      </c>
      <c r="E54" s="27">
        <v>6665921</v>
      </c>
      <c r="F54" s="26">
        <v>0.5</v>
      </c>
    </row>
    <row r="55" spans="1:6" x14ac:dyDescent="0.25">
      <c r="B55" s="27">
        <v>2</v>
      </c>
      <c r="C55" s="27" t="s">
        <v>243</v>
      </c>
      <c r="D55" s="27" t="s">
        <v>213</v>
      </c>
      <c r="E55" s="27">
        <v>1743447914</v>
      </c>
      <c r="F55" s="26">
        <v>0.5</v>
      </c>
    </row>
    <row r="56" spans="1:6" x14ac:dyDescent="0.25">
      <c r="B56" s="27"/>
      <c r="C56" s="27" t="s">
        <v>244</v>
      </c>
      <c r="D56" s="27" t="s">
        <v>213</v>
      </c>
      <c r="E56" s="27">
        <v>5190595900</v>
      </c>
      <c r="F56" s="26">
        <v>0.5</v>
      </c>
    </row>
    <row r="57" spans="1:6" x14ac:dyDescent="0.25">
      <c r="B57" s="27" t="s">
        <v>40</v>
      </c>
      <c r="C57" s="27" t="s">
        <v>821</v>
      </c>
      <c r="D57" s="27" t="s">
        <v>76</v>
      </c>
      <c r="E57" s="27">
        <v>1579877958</v>
      </c>
      <c r="F57" s="26">
        <v>0.5</v>
      </c>
    </row>
    <row r="58" spans="1:6" x14ac:dyDescent="0.25">
      <c r="B58" s="27"/>
      <c r="C58" s="27" t="s">
        <v>822</v>
      </c>
      <c r="D58" s="27" t="s">
        <v>76</v>
      </c>
      <c r="E58" s="27">
        <v>37427998863</v>
      </c>
      <c r="F58" s="26">
        <v>0.5</v>
      </c>
    </row>
    <row r="59" spans="1:6" x14ac:dyDescent="0.25">
      <c r="B59" s="27" t="s">
        <v>40</v>
      </c>
      <c r="C59" s="27" t="s">
        <v>823</v>
      </c>
      <c r="D59" s="27" t="s">
        <v>79</v>
      </c>
      <c r="E59" s="27">
        <v>4136686900</v>
      </c>
      <c r="F59" s="26">
        <v>0.5</v>
      </c>
    </row>
    <row r="60" spans="1:6" x14ac:dyDescent="0.25">
      <c r="B60" s="27"/>
      <c r="C60" s="27" t="s">
        <v>161</v>
      </c>
      <c r="D60" s="27" t="s">
        <v>79</v>
      </c>
      <c r="E60" s="27">
        <v>4165750999</v>
      </c>
      <c r="F60" s="26">
        <v>0.5</v>
      </c>
    </row>
    <row r="61" spans="1:6" x14ac:dyDescent="0.25">
      <c r="B61" s="27" t="s">
        <v>3</v>
      </c>
      <c r="C61" s="27" t="s">
        <v>355</v>
      </c>
      <c r="D61" s="27" t="s">
        <v>72</v>
      </c>
      <c r="E61" s="27">
        <v>3282810</v>
      </c>
      <c r="F61" s="26">
        <v>0.5</v>
      </c>
    </row>
    <row r="62" spans="1:6" x14ac:dyDescent="0.25">
      <c r="C62" s="27" t="s">
        <v>299</v>
      </c>
      <c r="D62" s="27" t="s">
        <v>72</v>
      </c>
      <c r="E62" s="27" t="s">
        <v>300</v>
      </c>
      <c r="F62" s="26">
        <v>0.5</v>
      </c>
    </row>
    <row r="63" spans="1:6" x14ac:dyDescent="0.25">
      <c r="B63" s="27" t="s">
        <v>3</v>
      </c>
      <c r="C63" s="27" t="s">
        <v>824</v>
      </c>
      <c r="D63" s="27" t="s">
        <v>79</v>
      </c>
      <c r="E63" s="27">
        <v>9046165922</v>
      </c>
      <c r="F63" s="26">
        <v>0.5</v>
      </c>
    </row>
    <row r="64" spans="1:6" x14ac:dyDescent="0.25">
      <c r="C64" s="27" t="s">
        <v>825</v>
      </c>
      <c r="D64" s="27" t="s">
        <v>79</v>
      </c>
      <c r="E64" s="27">
        <v>64986543920</v>
      </c>
      <c r="F64" s="26">
        <v>0.5</v>
      </c>
    </row>
    <row r="65" spans="1:6" x14ac:dyDescent="0.25">
      <c r="A65" s="27" t="s">
        <v>108</v>
      </c>
      <c r="F65" s="26">
        <v>0.5</v>
      </c>
    </row>
    <row r="66" spans="1:6" x14ac:dyDescent="0.25">
      <c r="B66" s="27" t="s">
        <v>0</v>
      </c>
      <c r="C66" s="27" t="s">
        <v>46</v>
      </c>
      <c r="D66" s="27" t="s">
        <v>1</v>
      </c>
      <c r="E66" s="27" t="s">
        <v>2</v>
      </c>
      <c r="F66" s="26">
        <v>0.5</v>
      </c>
    </row>
    <row r="67" spans="1:6" x14ac:dyDescent="0.25">
      <c r="B67" s="27">
        <v>1</v>
      </c>
      <c r="C67" s="27" t="s">
        <v>7</v>
      </c>
      <c r="D67" s="27" t="s">
        <v>77</v>
      </c>
      <c r="E67" s="27">
        <v>7110477908</v>
      </c>
      <c r="F67" s="26">
        <v>0.5</v>
      </c>
    </row>
    <row r="68" spans="1:6" x14ac:dyDescent="0.25">
      <c r="C68" s="27" t="s">
        <v>10</v>
      </c>
      <c r="D68" s="27" t="s">
        <v>77</v>
      </c>
      <c r="E68" s="27">
        <v>8433774964</v>
      </c>
      <c r="F68" s="26">
        <v>0.5</v>
      </c>
    </row>
    <row r="69" spans="1:6" x14ac:dyDescent="0.25">
      <c r="B69" s="27">
        <v>2</v>
      </c>
      <c r="C69" s="27" t="s">
        <v>9</v>
      </c>
      <c r="D69" s="27" t="s">
        <v>79</v>
      </c>
      <c r="E69" s="27">
        <v>65269632934</v>
      </c>
      <c r="F69" s="26">
        <v>0.5</v>
      </c>
    </row>
    <row r="70" spans="1:6" x14ac:dyDescent="0.25">
      <c r="B70" s="27"/>
      <c r="C70" s="27" t="s">
        <v>826</v>
      </c>
      <c r="D70" s="27" t="s">
        <v>79</v>
      </c>
      <c r="E70" s="27">
        <v>37049636827</v>
      </c>
      <c r="F70" s="26">
        <v>0.5</v>
      </c>
    </row>
    <row r="71" spans="1:6" x14ac:dyDescent="0.25">
      <c r="B71" s="27">
        <v>3</v>
      </c>
      <c r="C71" s="27" t="s">
        <v>51</v>
      </c>
      <c r="D71" s="27" t="s">
        <v>79</v>
      </c>
      <c r="E71" s="27">
        <v>10568640950</v>
      </c>
      <c r="F71" s="26">
        <v>0.5</v>
      </c>
    </row>
    <row r="72" spans="1:6" x14ac:dyDescent="0.25">
      <c r="B72" s="27"/>
      <c r="C72" s="27" t="s">
        <v>19</v>
      </c>
      <c r="D72" s="27" t="s">
        <v>79</v>
      </c>
      <c r="E72" s="27">
        <v>10670417963</v>
      </c>
      <c r="F72" s="26">
        <v>0.5</v>
      </c>
    </row>
    <row r="73" spans="1:6" x14ac:dyDescent="0.25">
      <c r="B73" s="27">
        <v>4</v>
      </c>
      <c r="C73" s="27" t="s">
        <v>18</v>
      </c>
      <c r="D73" s="27" t="s">
        <v>77</v>
      </c>
      <c r="E73" s="27">
        <v>7858725904</v>
      </c>
      <c r="F73" s="26">
        <v>0.5</v>
      </c>
    </row>
    <row r="74" spans="1:6" x14ac:dyDescent="0.25">
      <c r="B74" s="27"/>
      <c r="C74" s="27" t="s">
        <v>50</v>
      </c>
      <c r="D74" s="27" t="s">
        <v>77</v>
      </c>
      <c r="E74" s="27">
        <v>10811635937</v>
      </c>
      <c r="F74" s="26">
        <v>0.5</v>
      </c>
    </row>
    <row r="75" spans="1:6" x14ac:dyDescent="0.25">
      <c r="B75" s="27">
        <v>5</v>
      </c>
      <c r="C75" s="27" t="s">
        <v>827</v>
      </c>
      <c r="D75" s="27" t="s">
        <v>79</v>
      </c>
      <c r="E75" s="27">
        <v>7519865932</v>
      </c>
      <c r="F75" s="26">
        <v>0.5</v>
      </c>
    </row>
    <row r="76" spans="1:6" x14ac:dyDescent="0.25">
      <c r="C76" s="27" t="s">
        <v>250</v>
      </c>
      <c r="D76" s="27" t="s">
        <v>79</v>
      </c>
      <c r="E76" s="27">
        <v>9317010903</v>
      </c>
      <c r="F76" s="26">
        <v>0.5</v>
      </c>
    </row>
    <row r="77" spans="1:6" x14ac:dyDescent="0.25">
      <c r="A77" s="27" t="s">
        <v>112</v>
      </c>
      <c r="F77" s="26">
        <v>0.5</v>
      </c>
    </row>
    <row r="78" spans="1:6" x14ac:dyDescent="0.25">
      <c r="B78" s="27" t="s">
        <v>0</v>
      </c>
      <c r="C78" s="27" t="s">
        <v>46</v>
      </c>
      <c r="D78" s="27" t="s">
        <v>1</v>
      </c>
      <c r="E78" s="27" t="s">
        <v>2</v>
      </c>
      <c r="F78" s="26">
        <v>0.5</v>
      </c>
    </row>
    <row r="79" spans="1:6" x14ac:dyDescent="0.25">
      <c r="B79" s="27">
        <v>1</v>
      </c>
      <c r="C79" s="27" t="s">
        <v>113</v>
      </c>
      <c r="D79" s="27" t="s">
        <v>72</v>
      </c>
      <c r="E79" s="27">
        <v>1335765</v>
      </c>
      <c r="F79" s="26">
        <v>0.5</v>
      </c>
    </row>
    <row r="80" spans="1:6" x14ac:dyDescent="0.25">
      <c r="C80" s="27" t="s">
        <v>828</v>
      </c>
      <c r="D80" s="27" t="s">
        <v>72</v>
      </c>
      <c r="E80" s="27" t="s">
        <v>251</v>
      </c>
      <c r="F80" s="26">
        <v>0.5</v>
      </c>
    </row>
    <row r="81" spans="1:6" x14ac:dyDescent="0.25">
      <c r="B81" s="27">
        <v>2</v>
      </c>
      <c r="C81" s="27" t="s">
        <v>829</v>
      </c>
      <c r="D81" s="27" t="s">
        <v>79</v>
      </c>
      <c r="E81" s="27">
        <v>93580053949</v>
      </c>
      <c r="F81" s="26">
        <v>0.5</v>
      </c>
    </row>
    <row r="82" spans="1:6" x14ac:dyDescent="0.25">
      <c r="B82" s="27"/>
      <c r="C82" s="27" t="s">
        <v>11</v>
      </c>
      <c r="D82" s="27" t="s">
        <v>79</v>
      </c>
      <c r="E82" s="27">
        <v>441203973</v>
      </c>
      <c r="F82" s="26">
        <v>0.5</v>
      </c>
    </row>
    <row r="83" spans="1:6" x14ac:dyDescent="0.25">
      <c r="B83" s="27">
        <v>3</v>
      </c>
      <c r="C83" s="27" t="s">
        <v>70</v>
      </c>
      <c r="D83" s="27" t="s">
        <v>814</v>
      </c>
      <c r="E83" s="27">
        <v>90306791900</v>
      </c>
      <c r="F83" s="26">
        <v>0.5</v>
      </c>
    </row>
    <row r="84" spans="1:6" x14ac:dyDescent="0.25">
      <c r="B84" s="27"/>
      <c r="C84" s="27" t="s">
        <v>115</v>
      </c>
      <c r="D84" s="27" t="s">
        <v>814</v>
      </c>
      <c r="E84" s="27">
        <v>96994398900</v>
      </c>
      <c r="F84" s="26">
        <v>0.5</v>
      </c>
    </row>
    <row r="85" spans="1:6" x14ac:dyDescent="0.25">
      <c r="B85" s="27">
        <v>4</v>
      </c>
      <c r="C85" s="27" t="s">
        <v>245</v>
      </c>
      <c r="D85" s="27" t="s">
        <v>72</v>
      </c>
      <c r="E85" s="27" t="s">
        <v>246</v>
      </c>
      <c r="F85" s="26">
        <v>0.5</v>
      </c>
    </row>
    <row r="86" spans="1:6" x14ac:dyDescent="0.25">
      <c r="B86" s="27"/>
      <c r="C86" s="27" t="s">
        <v>168</v>
      </c>
      <c r="D86" s="27" t="s">
        <v>72</v>
      </c>
      <c r="E86" s="27" t="s">
        <v>248</v>
      </c>
      <c r="F86" s="26">
        <v>0.5</v>
      </c>
    </row>
    <row r="87" spans="1:6" x14ac:dyDescent="0.25">
      <c r="A87" s="27" t="s">
        <v>117</v>
      </c>
      <c r="F87" s="26">
        <v>0.5</v>
      </c>
    </row>
    <row r="88" spans="1:6" x14ac:dyDescent="0.25">
      <c r="B88" s="27" t="s">
        <v>0</v>
      </c>
      <c r="C88" s="27" t="s">
        <v>46</v>
      </c>
      <c r="D88" s="27" t="s">
        <v>1</v>
      </c>
      <c r="E88" s="27" t="s">
        <v>2</v>
      </c>
      <c r="F88" s="26">
        <v>0.5</v>
      </c>
    </row>
    <row r="89" spans="1:6" x14ac:dyDescent="0.25">
      <c r="B89" s="27">
        <v>1</v>
      </c>
      <c r="C89" s="27" t="s">
        <v>830</v>
      </c>
      <c r="D89" s="27" t="s">
        <v>72</v>
      </c>
      <c r="E89" s="27">
        <v>6818949</v>
      </c>
      <c r="F89" s="26">
        <v>0.5</v>
      </c>
    </row>
    <row r="90" spans="1:6" x14ac:dyDescent="0.25">
      <c r="B90" s="27"/>
      <c r="C90" s="27" t="s">
        <v>120</v>
      </c>
      <c r="D90" s="27" t="s">
        <v>72</v>
      </c>
      <c r="E90" s="27">
        <v>7363295</v>
      </c>
      <c r="F90" s="26">
        <v>0.5</v>
      </c>
    </row>
    <row r="91" spans="1:6" x14ac:dyDescent="0.25">
      <c r="B91" s="27">
        <v>2</v>
      </c>
      <c r="C91" s="27" t="s">
        <v>256</v>
      </c>
      <c r="D91" s="27" t="s">
        <v>74</v>
      </c>
      <c r="E91" s="27">
        <v>11860851932</v>
      </c>
      <c r="F91" s="26">
        <v>0.5</v>
      </c>
    </row>
    <row r="92" spans="1:6" x14ac:dyDescent="0.25">
      <c r="B92" s="27"/>
      <c r="C92" s="27" t="s">
        <v>39</v>
      </c>
      <c r="D92" s="27" t="s">
        <v>74</v>
      </c>
      <c r="E92" s="27">
        <v>8666397993</v>
      </c>
      <c r="F92" s="26">
        <v>0.5</v>
      </c>
    </row>
    <row r="93" spans="1:6" x14ac:dyDescent="0.25">
      <c r="B93" s="27" t="s">
        <v>40</v>
      </c>
      <c r="C93" s="27" t="s">
        <v>356</v>
      </c>
      <c r="D93" s="27" t="s">
        <v>72</v>
      </c>
      <c r="E93" s="27">
        <v>7401747</v>
      </c>
      <c r="F93" s="26">
        <v>0.5</v>
      </c>
    </row>
    <row r="94" spans="1:6" x14ac:dyDescent="0.25">
      <c r="B94" s="27"/>
      <c r="C94" s="27" t="s">
        <v>832</v>
      </c>
      <c r="D94" s="27" t="s">
        <v>72</v>
      </c>
      <c r="E94" s="27">
        <v>6312992</v>
      </c>
      <c r="F94" s="26">
        <v>0.5</v>
      </c>
    </row>
    <row r="95" spans="1:6" x14ac:dyDescent="0.25">
      <c r="B95" s="27" t="s">
        <v>40</v>
      </c>
      <c r="C95" s="27" t="s">
        <v>833</v>
      </c>
      <c r="D95" s="27" t="s">
        <v>72</v>
      </c>
      <c r="E95" s="27">
        <v>469747388</v>
      </c>
      <c r="F95" s="26">
        <v>0.5</v>
      </c>
    </row>
    <row r="96" spans="1:6" x14ac:dyDescent="0.25">
      <c r="B96" s="27"/>
      <c r="C96" s="27" t="s">
        <v>257</v>
      </c>
      <c r="D96" s="27" t="s">
        <v>79</v>
      </c>
      <c r="E96" s="27">
        <v>8943381964</v>
      </c>
      <c r="F96" s="26">
        <v>0.5</v>
      </c>
    </row>
    <row r="97" spans="1:6" x14ac:dyDescent="0.25">
      <c r="B97" s="27" t="s">
        <v>3</v>
      </c>
      <c r="C97" s="27" t="s">
        <v>253</v>
      </c>
      <c r="D97" s="27" t="s">
        <v>72</v>
      </c>
      <c r="E97" s="27" t="s">
        <v>254</v>
      </c>
      <c r="F97" s="26">
        <v>0.5</v>
      </c>
    </row>
    <row r="98" spans="1:6" x14ac:dyDescent="0.25">
      <c r="C98" s="27" t="s">
        <v>834</v>
      </c>
      <c r="D98" s="27" t="s">
        <v>72</v>
      </c>
      <c r="E98" s="27">
        <v>6647205</v>
      </c>
      <c r="F98" s="26">
        <v>0.5</v>
      </c>
    </row>
    <row r="99" spans="1:6" x14ac:dyDescent="0.25">
      <c r="A99" s="27" t="s">
        <v>123</v>
      </c>
      <c r="F99" s="26">
        <v>0.5</v>
      </c>
    </row>
    <row r="100" spans="1:6" x14ac:dyDescent="0.25">
      <c r="B100" s="27" t="s">
        <v>0</v>
      </c>
      <c r="C100" s="27" t="s">
        <v>46</v>
      </c>
      <c r="D100" s="27" t="s">
        <v>1</v>
      </c>
      <c r="E100" s="27" t="s">
        <v>2</v>
      </c>
      <c r="F100" s="26">
        <v>0.5</v>
      </c>
    </row>
    <row r="101" spans="1:6" x14ac:dyDescent="0.25">
      <c r="B101" s="27">
        <v>1</v>
      </c>
      <c r="C101" s="27" t="s">
        <v>258</v>
      </c>
      <c r="D101" s="27" t="s">
        <v>74</v>
      </c>
      <c r="E101" s="27">
        <v>117766023</v>
      </c>
      <c r="F101" s="26">
        <v>0.5</v>
      </c>
    </row>
    <row r="102" spans="1:6" x14ac:dyDescent="0.25">
      <c r="C102" s="27" t="s">
        <v>835</v>
      </c>
      <c r="D102" s="27" t="s">
        <v>74</v>
      </c>
      <c r="E102" s="27">
        <v>11907818910</v>
      </c>
      <c r="F102" s="26">
        <v>0.5</v>
      </c>
    </row>
    <row r="103" spans="1:6" x14ac:dyDescent="0.25">
      <c r="B103" s="27">
        <v>2</v>
      </c>
      <c r="C103" s="27" t="s">
        <v>127</v>
      </c>
      <c r="D103" s="27" t="s">
        <v>74</v>
      </c>
      <c r="E103" s="27">
        <v>12789492913</v>
      </c>
      <c r="F103" s="26">
        <v>0.5</v>
      </c>
    </row>
    <row r="104" spans="1:6" x14ac:dyDescent="0.25">
      <c r="B104" s="27"/>
      <c r="C104" s="27" t="s">
        <v>124</v>
      </c>
      <c r="D104" s="27" t="s">
        <v>74</v>
      </c>
      <c r="E104" s="27">
        <v>10699885965</v>
      </c>
      <c r="F104" s="26">
        <v>0.5</v>
      </c>
    </row>
    <row r="105" spans="1:6" x14ac:dyDescent="0.25">
      <c r="B105" s="27" t="s">
        <v>40</v>
      </c>
      <c r="C105" s="27" t="s">
        <v>836</v>
      </c>
      <c r="D105" s="27" t="s">
        <v>77</v>
      </c>
      <c r="E105" s="27">
        <v>5988922</v>
      </c>
      <c r="F105" s="26">
        <v>0.5</v>
      </c>
    </row>
    <row r="106" spans="1:6" x14ac:dyDescent="0.25">
      <c r="B106" s="27"/>
      <c r="C106" s="27" t="s">
        <v>837</v>
      </c>
      <c r="D106" s="27" t="s">
        <v>77</v>
      </c>
      <c r="E106" s="27">
        <v>10139357998</v>
      </c>
      <c r="F106" s="26">
        <v>0.5</v>
      </c>
    </row>
    <row r="107" spans="1:6" x14ac:dyDescent="0.25">
      <c r="B107" s="27" t="s">
        <v>40</v>
      </c>
      <c r="C107" s="27" t="s">
        <v>125</v>
      </c>
      <c r="D107" s="27" t="s">
        <v>72</v>
      </c>
      <c r="E107" s="27">
        <v>6800142</v>
      </c>
      <c r="F107" s="26">
        <v>0.5</v>
      </c>
    </row>
    <row r="108" spans="1:6" x14ac:dyDescent="0.25">
      <c r="B108" s="27"/>
      <c r="C108" s="27" t="s">
        <v>838</v>
      </c>
      <c r="D108" s="27" t="s">
        <v>72</v>
      </c>
      <c r="E108" s="27" t="s">
        <v>264</v>
      </c>
      <c r="F108" s="26">
        <v>0.5</v>
      </c>
    </row>
    <row r="109" spans="1:6" x14ac:dyDescent="0.25">
      <c r="B109" s="27" t="s">
        <v>3</v>
      </c>
      <c r="C109" s="27" t="s">
        <v>262</v>
      </c>
      <c r="D109" s="27" t="s">
        <v>79</v>
      </c>
      <c r="E109" s="27">
        <v>8892889923</v>
      </c>
      <c r="F109" s="26">
        <v>0.5</v>
      </c>
    </row>
    <row r="110" spans="1:6" x14ac:dyDescent="0.25">
      <c r="C110" s="27" t="s">
        <v>263</v>
      </c>
      <c r="D110" s="27" t="s">
        <v>79</v>
      </c>
      <c r="E110" s="27">
        <v>7783664997</v>
      </c>
      <c r="F110" s="26">
        <v>0.5</v>
      </c>
    </row>
    <row r="111" spans="1:6" x14ac:dyDescent="0.25">
      <c r="B111" s="27" t="s">
        <v>3</v>
      </c>
      <c r="C111" s="27" t="s">
        <v>839</v>
      </c>
      <c r="D111" s="27" t="s">
        <v>79</v>
      </c>
      <c r="E111" s="27">
        <v>9231509942</v>
      </c>
      <c r="F111" s="26">
        <v>0.5</v>
      </c>
    </row>
    <row r="112" spans="1:6" x14ac:dyDescent="0.25">
      <c r="C112" s="27" t="s">
        <v>128</v>
      </c>
      <c r="D112" s="27" t="s">
        <v>79</v>
      </c>
      <c r="E112" s="27">
        <v>10834007975</v>
      </c>
      <c r="F112" s="26">
        <v>0.5</v>
      </c>
    </row>
    <row r="113" spans="1:6" x14ac:dyDescent="0.25">
      <c r="B113" s="27" t="s">
        <v>3</v>
      </c>
      <c r="C113" s="27" t="s">
        <v>45</v>
      </c>
      <c r="D113" s="27" t="s">
        <v>79</v>
      </c>
      <c r="E113" s="27">
        <v>9832209994</v>
      </c>
      <c r="F113" s="26">
        <v>0.5</v>
      </c>
    </row>
    <row r="114" spans="1:6" x14ac:dyDescent="0.25">
      <c r="C114" s="27" t="s">
        <v>260</v>
      </c>
      <c r="D114" s="27" t="s">
        <v>79</v>
      </c>
      <c r="E114" s="27">
        <v>11339440946</v>
      </c>
      <c r="F114" s="26">
        <v>0.5</v>
      </c>
    </row>
    <row r="115" spans="1:6" x14ac:dyDescent="0.25">
      <c r="B115" s="27" t="s">
        <v>3</v>
      </c>
      <c r="C115" s="27" t="s">
        <v>302</v>
      </c>
      <c r="D115" s="27" t="s">
        <v>213</v>
      </c>
      <c r="E115" s="27">
        <v>80001427911</v>
      </c>
      <c r="F115" s="26">
        <v>0.5</v>
      </c>
    </row>
    <row r="116" spans="1:6" x14ac:dyDescent="0.25">
      <c r="C116" s="27" t="s">
        <v>255</v>
      </c>
      <c r="D116" s="27" t="s">
        <v>213</v>
      </c>
      <c r="E116" s="27">
        <v>13503396950</v>
      </c>
      <c r="F116" s="26">
        <v>0.5</v>
      </c>
    </row>
    <row r="117" spans="1:6" x14ac:dyDescent="0.25">
      <c r="B117" s="27" t="s">
        <v>4</v>
      </c>
      <c r="C117" s="27" t="s">
        <v>840</v>
      </c>
      <c r="D117" s="27" t="s">
        <v>77</v>
      </c>
      <c r="E117" s="27">
        <v>11114402982</v>
      </c>
      <c r="F117" s="26">
        <v>0.5</v>
      </c>
    </row>
    <row r="118" spans="1:6" x14ac:dyDescent="0.25">
      <c r="C118" s="27" t="s">
        <v>841</v>
      </c>
      <c r="D118" s="27" t="s">
        <v>77</v>
      </c>
      <c r="E118" s="27">
        <v>11954505914</v>
      </c>
      <c r="F118" s="26">
        <v>0.5</v>
      </c>
    </row>
    <row r="119" spans="1:6" x14ac:dyDescent="0.25">
      <c r="B119" s="27" t="s">
        <v>4</v>
      </c>
      <c r="C119" s="27" t="s">
        <v>133</v>
      </c>
      <c r="D119" s="27" t="s">
        <v>72</v>
      </c>
      <c r="E119" s="27">
        <v>6805801</v>
      </c>
      <c r="F119" s="26">
        <v>0.5</v>
      </c>
    </row>
    <row r="120" spans="1:6" x14ac:dyDescent="0.25">
      <c r="C120" s="27" t="s">
        <v>261</v>
      </c>
      <c r="D120" s="27" t="s">
        <v>72</v>
      </c>
      <c r="E120" s="27">
        <v>6612593</v>
      </c>
      <c r="F120" s="26">
        <v>0.5</v>
      </c>
    </row>
    <row r="121" spans="1:6" x14ac:dyDescent="0.25">
      <c r="A121" s="27" t="s">
        <v>135</v>
      </c>
      <c r="F121" s="26">
        <v>0.5</v>
      </c>
    </row>
    <row r="122" spans="1:6" x14ac:dyDescent="0.25">
      <c r="B122" s="27" t="s">
        <v>0</v>
      </c>
      <c r="C122" s="27" t="s">
        <v>46</v>
      </c>
      <c r="D122" s="27" t="s">
        <v>1</v>
      </c>
      <c r="E122" s="27" t="s">
        <v>2</v>
      </c>
      <c r="F122" s="26">
        <v>0.5</v>
      </c>
    </row>
    <row r="123" spans="1:6" x14ac:dyDescent="0.25">
      <c r="B123" s="27">
        <v>1</v>
      </c>
      <c r="C123" s="27" t="s">
        <v>53</v>
      </c>
      <c r="D123" s="27" t="s">
        <v>79</v>
      </c>
      <c r="E123" s="27">
        <v>11361960990</v>
      </c>
      <c r="F123" s="26">
        <v>0.5</v>
      </c>
    </row>
    <row r="124" spans="1:6" x14ac:dyDescent="0.25">
      <c r="C124" s="27" t="s">
        <v>267</v>
      </c>
      <c r="D124" s="27" t="s">
        <v>79</v>
      </c>
      <c r="E124" s="27">
        <v>9075246994</v>
      </c>
      <c r="F124" s="26">
        <v>0.5</v>
      </c>
    </row>
    <row r="125" spans="1:6" x14ac:dyDescent="0.25">
      <c r="B125" s="27">
        <v>2</v>
      </c>
      <c r="C125" s="27" t="s">
        <v>268</v>
      </c>
      <c r="D125" s="27" t="s">
        <v>74</v>
      </c>
      <c r="E125" s="27">
        <v>11580849946</v>
      </c>
      <c r="F125" s="26">
        <v>0.5</v>
      </c>
    </row>
    <row r="126" spans="1:6" x14ac:dyDescent="0.25">
      <c r="B126" s="27"/>
      <c r="C126" s="27" t="s">
        <v>842</v>
      </c>
      <c r="D126" s="27" t="s">
        <v>74</v>
      </c>
      <c r="E126" s="27">
        <v>7373263950</v>
      </c>
      <c r="F126" s="26">
        <v>0.5</v>
      </c>
    </row>
    <row r="127" spans="1:6" x14ac:dyDescent="0.25">
      <c r="B127" s="27">
        <v>3</v>
      </c>
      <c r="C127" s="27" t="s">
        <v>134</v>
      </c>
      <c r="D127" s="27" t="s">
        <v>814</v>
      </c>
      <c r="E127" s="27">
        <v>11202024939</v>
      </c>
      <c r="F127" s="26">
        <v>0.5</v>
      </c>
    </row>
    <row r="128" spans="1:6" x14ac:dyDescent="0.25">
      <c r="B128" s="27"/>
      <c r="C128" s="27" t="s">
        <v>136</v>
      </c>
      <c r="D128" s="27" t="s">
        <v>814</v>
      </c>
      <c r="E128" s="27">
        <v>11571293906</v>
      </c>
      <c r="F128" s="26">
        <v>0.5</v>
      </c>
    </row>
    <row r="129" spans="1:6" x14ac:dyDescent="0.25">
      <c r="B129" s="27">
        <v>4</v>
      </c>
      <c r="C129" s="27" t="s">
        <v>843</v>
      </c>
      <c r="D129" s="27" t="s">
        <v>77</v>
      </c>
      <c r="E129" s="27">
        <v>13138199992</v>
      </c>
      <c r="F129" s="26">
        <v>0.5</v>
      </c>
    </row>
    <row r="130" spans="1:6" x14ac:dyDescent="0.25">
      <c r="B130" s="27"/>
      <c r="C130" s="27" t="s">
        <v>273</v>
      </c>
      <c r="D130" s="27" t="s">
        <v>77</v>
      </c>
      <c r="E130" s="27">
        <v>9821274994</v>
      </c>
      <c r="F130" s="26">
        <v>0.5</v>
      </c>
    </row>
    <row r="131" spans="1:6" x14ac:dyDescent="0.25">
      <c r="A131" s="27" t="s">
        <v>139</v>
      </c>
      <c r="F131" s="26">
        <v>0.5</v>
      </c>
    </row>
    <row r="132" spans="1:6" x14ac:dyDescent="0.25">
      <c r="B132" s="27" t="s">
        <v>0</v>
      </c>
      <c r="C132" s="27" t="s">
        <v>46</v>
      </c>
      <c r="D132" s="27" t="s">
        <v>1</v>
      </c>
      <c r="E132" s="27" t="s">
        <v>2</v>
      </c>
      <c r="F132" s="26">
        <v>0.5</v>
      </c>
    </row>
    <row r="133" spans="1:6" x14ac:dyDescent="0.25">
      <c r="B133" s="26">
        <v>1</v>
      </c>
      <c r="C133" s="27" t="s">
        <v>275</v>
      </c>
      <c r="D133" s="27" t="s">
        <v>79</v>
      </c>
      <c r="E133" s="27">
        <v>9075247966</v>
      </c>
      <c r="F133" s="26">
        <v>0.5</v>
      </c>
    </row>
    <row r="134" spans="1:6" x14ac:dyDescent="0.25">
      <c r="B134" s="27"/>
      <c r="C134" s="27" t="s">
        <v>49</v>
      </c>
      <c r="D134" s="27" t="s">
        <v>79</v>
      </c>
      <c r="E134" s="27">
        <v>11338594966</v>
      </c>
      <c r="F134" s="26">
        <v>0.5</v>
      </c>
    </row>
    <row r="135" spans="1:6" x14ac:dyDescent="0.25">
      <c r="B135" s="27">
        <v>2</v>
      </c>
      <c r="C135" s="27" t="s">
        <v>140</v>
      </c>
      <c r="D135" s="27" t="s">
        <v>814</v>
      </c>
      <c r="E135" s="27">
        <v>9186650947</v>
      </c>
      <c r="F135" s="26">
        <v>0.5</v>
      </c>
    </row>
    <row r="136" spans="1:6" x14ac:dyDescent="0.25">
      <c r="B136" s="27"/>
      <c r="C136" s="27" t="s">
        <v>149</v>
      </c>
      <c r="D136" s="27" t="s">
        <v>814</v>
      </c>
      <c r="E136" s="27">
        <v>11129566978</v>
      </c>
      <c r="F136" s="26">
        <v>0.5</v>
      </c>
    </row>
    <row r="137" spans="1:6" x14ac:dyDescent="0.25">
      <c r="B137" s="27">
        <v>3</v>
      </c>
      <c r="C137" s="27" t="s">
        <v>16</v>
      </c>
      <c r="D137" s="27" t="s">
        <v>72</v>
      </c>
      <c r="E137" s="27">
        <v>35670523</v>
      </c>
      <c r="F137" s="26">
        <v>0.5</v>
      </c>
    </row>
    <row r="138" spans="1:6" x14ac:dyDescent="0.25">
      <c r="B138" s="27"/>
      <c r="C138" s="27" t="s">
        <v>799</v>
      </c>
      <c r="D138" s="27" t="s">
        <v>72</v>
      </c>
      <c r="E138" s="27">
        <v>5594756</v>
      </c>
      <c r="F138" s="26">
        <v>0.5</v>
      </c>
    </row>
    <row r="139" spans="1:6" x14ac:dyDescent="0.25">
      <c r="B139" s="27">
        <v>4</v>
      </c>
      <c r="C139" s="27" t="s">
        <v>846</v>
      </c>
      <c r="D139" s="27" t="s">
        <v>77</v>
      </c>
      <c r="E139" s="27">
        <v>9242271926</v>
      </c>
      <c r="F139" s="26">
        <v>0.5</v>
      </c>
    </row>
    <row r="140" spans="1:6" x14ac:dyDescent="0.25">
      <c r="B140" s="27"/>
      <c r="C140" s="27" t="s">
        <v>280</v>
      </c>
      <c r="D140" s="27" t="s">
        <v>77</v>
      </c>
      <c r="E140" s="27">
        <v>7013680</v>
      </c>
      <c r="F140" s="26">
        <v>0.5</v>
      </c>
    </row>
    <row r="141" spans="1:6" x14ac:dyDescent="0.25">
      <c r="B141" s="27">
        <v>5</v>
      </c>
      <c r="C141" s="27" t="s">
        <v>141</v>
      </c>
      <c r="D141" s="27" t="s">
        <v>213</v>
      </c>
      <c r="E141" s="27">
        <v>7497127</v>
      </c>
      <c r="F141" s="26">
        <v>0.5</v>
      </c>
    </row>
    <row r="142" spans="1:6" x14ac:dyDescent="0.25">
      <c r="C142" s="27" t="s">
        <v>305</v>
      </c>
      <c r="D142" s="27" t="s">
        <v>213</v>
      </c>
      <c r="E142" s="27">
        <v>7419109</v>
      </c>
      <c r="F142" s="26">
        <v>0.5</v>
      </c>
    </row>
    <row r="143" spans="1:6" x14ac:dyDescent="0.25">
      <c r="A143" s="27" t="s">
        <v>151</v>
      </c>
      <c r="F143" s="26">
        <v>0.5</v>
      </c>
    </row>
    <row r="144" spans="1:6" x14ac:dyDescent="0.25">
      <c r="B144" s="27" t="s">
        <v>0</v>
      </c>
      <c r="C144" s="27" t="s">
        <v>46</v>
      </c>
      <c r="D144" s="27" t="s">
        <v>1</v>
      </c>
      <c r="E144" s="27" t="s">
        <v>2</v>
      </c>
      <c r="F144" s="26">
        <v>0.5</v>
      </c>
    </row>
    <row r="145" spans="1:6" x14ac:dyDescent="0.25">
      <c r="B145" s="26">
        <v>1</v>
      </c>
      <c r="C145" s="27" t="s">
        <v>12</v>
      </c>
      <c r="D145" s="27" t="s">
        <v>814</v>
      </c>
      <c r="E145" s="27">
        <v>10926591967</v>
      </c>
      <c r="F145" s="26">
        <v>0.5</v>
      </c>
    </row>
    <row r="146" spans="1:6" x14ac:dyDescent="0.25">
      <c r="B146" s="27"/>
      <c r="C146" s="27" t="s">
        <v>20</v>
      </c>
      <c r="D146" s="27" t="s">
        <v>814</v>
      </c>
      <c r="E146" s="27">
        <v>9174241907</v>
      </c>
      <c r="F146" s="26">
        <v>0.5</v>
      </c>
    </row>
    <row r="147" spans="1:6" x14ac:dyDescent="0.25">
      <c r="B147" s="27">
        <v>2</v>
      </c>
      <c r="C147" s="27" t="s">
        <v>42</v>
      </c>
      <c r="D147" s="27" t="s">
        <v>74</v>
      </c>
      <c r="E147" s="27">
        <v>9916413967</v>
      </c>
      <c r="F147" s="26">
        <v>0.5</v>
      </c>
    </row>
    <row r="148" spans="1:6" x14ac:dyDescent="0.25">
      <c r="B148" s="27"/>
      <c r="C148" s="27" t="s">
        <v>56</v>
      </c>
      <c r="D148" s="27" t="s">
        <v>74</v>
      </c>
      <c r="E148" s="27">
        <v>11321137923</v>
      </c>
      <c r="F148" s="26">
        <v>0.5</v>
      </c>
    </row>
    <row r="149" spans="1:6" x14ac:dyDescent="0.25">
      <c r="B149" s="27">
        <v>3</v>
      </c>
      <c r="C149" s="27" t="s">
        <v>847</v>
      </c>
      <c r="D149" s="27" t="s">
        <v>79</v>
      </c>
      <c r="E149" s="27">
        <v>11361967900</v>
      </c>
      <c r="F149" s="26">
        <v>0.5</v>
      </c>
    </row>
    <row r="150" spans="1:6" x14ac:dyDescent="0.25">
      <c r="B150" s="27"/>
      <c r="C150" s="27" t="s">
        <v>148</v>
      </c>
      <c r="D150" s="27" t="s">
        <v>72</v>
      </c>
      <c r="E150" s="27">
        <v>5731820</v>
      </c>
      <c r="F150" s="26">
        <v>0.5</v>
      </c>
    </row>
    <row r="151" spans="1:6" x14ac:dyDescent="0.25">
      <c r="B151" s="27">
        <v>4</v>
      </c>
      <c r="C151" s="27" t="s">
        <v>138</v>
      </c>
      <c r="D151" s="27" t="s">
        <v>77</v>
      </c>
      <c r="E151" s="27">
        <v>12288296917</v>
      </c>
      <c r="F151" s="26">
        <v>0.5</v>
      </c>
    </row>
    <row r="152" spans="1:6" x14ac:dyDescent="0.25">
      <c r="B152" s="27"/>
      <c r="C152" s="27" t="s">
        <v>849</v>
      </c>
      <c r="D152" s="27" t="s">
        <v>77</v>
      </c>
      <c r="E152" s="27">
        <v>6664459</v>
      </c>
      <c r="F152" s="26">
        <v>0.5</v>
      </c>
    </row>
    <row r="153" spans="1:6" x14ac:dyDescent="0.25">
      <c r="A153" s="27" t="s">
        <v>783</v>
      </c>
      <c r="F153" s="26">
        <v>0.5</v>
      </c>
    </row>
    <row r="154" spans="1:6" x14ac:dyDescent="0.25">
      <c r="B154" s="27" t="s">
        <v>0</v>
      </c>
      <c r="C154" s="27" t="s">
        <v>46</v>
      </c>
      <c r="D154" s="27" t="s">
        <v>1</v>
      </c>
      <c r="E154" s="27" t="s">
        <v>2</v>
      </c>
      <c r="F154" s="26">
        <v>0.5</v>
      </c>
    </row>
    <row r="155" spans="1:6" x14ac:dyDescent="0.25">
      <c r="B155" s="27">
        <v>1</v>
      </c>
      <c r="C155" s="27" t="s">
        <v>309</v>
      </c>
      <c r="D155" s="27" t="s">
        <v>74</v>
      </c>
      <c r="E155" s="27">
        <v>12375356977</v>
      </c>
      <c r="F155" s="26">
        <v>0.5</v>
      </c>
    </row>
    <row r="156" spans="1:6" x14ac:dyDescent="0.25">
      <c r="C156" s="27" t="s">
        <v>44</v>
      </c>
      <c r="D156" s="27" t="s">
        <v>74</v>
      </c>
      <c r="E156" s="27">
        <v>6822377</v>
      </c>
      <c r="F156" s="26">
        <v>0.5</v>
      </c>
    </row>
    <row r="157" spans="1:6" x14ac:dyDescent="0.25">
      <c r="B157" s="27">
        <v>2</v>
      </c>
      <c r="C157" s="27" t="s">
        <v>291</v>
      </c>
      <c r="D157" s="27" t="s">
        <v>79</v>
      </c>
      <c r="E157" s="27">
        <v>11267285940</v>
      </c>
      <c r="F157" s="26">
        <v>0.5</v>
      </c>
    </row>
    <row r="158" spans="1:6" x14ac:dyDescent="0.25">
      <c r="B158" s="27"/>
      <c r="C158" s="27" t="s">
        <v>122</v>
      </c>
      <c r="D158" s="27" t="s">
        <v>79</v>
      </c>
      <c r="E158" s="27">
        <v>10242941903</v>
      </c>
      <c r="F158" s="26">
        <v>0.5</v>
      </c>
    </row>
    <row r="159" spans="1:6" x14ac:dyDescent="0.25">
      <c r="B159" s="27" t="s">
        <v>40</v>
      </c>
      <c r="C159" s="27" t="s">
        <v>306</v>
      </c>
      <c r="D159" s="27" t="s">
        <v>814</v>
      </c>
      <c r="E159" s="27">
        <v>12069187993</v>
      </c>
      <c r="F159" s="26">
        <v>0.5</v>
      </c>
    </row>
    <row r="160" spans="1:6" x14ac:dyDescent="0.25">
      <c r="B160" s="27"/>
      <c r="C160" s="27" t="s">
        <v>307</v>
      </c>
      <c r="D160" s="27" t="s">
        <v>74</v>
      </c>
      <c r="E160" s="27">
        <v>9793661941</v>
      </c>
      <c r="F160" s="26">
        <v>0.5</v>
      </c>
    </row>
    <row r="161" spans="1:6" x14ac:dyDescent="0.25">
      <c r="B161" s="27" t="s">
        <v>40</v>
      </c>
      <c r="C161" s="27" t="s">
        <v>714</v>
      </c>
      <c r="D161" s="27" t="s">
        <v>79</v>
      </c>
      <c r="E161" s="27">
        <v>10397294956</v>
      </c>
      <c r="F161" s="26">
        <v>0.5</v>
      </c>
    </row>
    <row r="162" spans="1:6" x14ac:dyDescent="0.25">
      <c r="B162" s="27"/>
      <c r="C162" s="27" t="s">
        <v>207</v>
      </c>
      <c r="D162" s="27" t="s">
        <v>79</v>
      </c>
      <c r="E162" s="27">
        <v>4719420060</v>
      </c>
      <c r="F162" s="26">
        <v>0.5</v>
      </c>
    </row>
    <row r="163" spans="1:6" x14ac:dyDescent="0.25">
      <c r="B163" s="27" t="s">
        <v>3</v>
      </c>
      <c r="C163" s="27" t="s">
        <v>850</v>
      </c>
      <c r="D163" s="27" t="s">
        <v>79</v>
      </c>
      <c r="E163" s="27">
        <v>13951433947</v>
      </c>
      <c r="F163" s="26">
        <v>0.5</v>
      </c>
    </row>
    <row r="164" spans="1:6" x14ac:dyDescent="0.25">
      <c r="C164" s="27" t="s">
        <v>851</v>
      </c>
      <c r="D164" s="27" t="s">
        <v>79</v>
      </c>
      <c r="E164" s="27">
        <v>11015642969</v>
      </c>
      <c r="F164" s="26">
        <v>0.5</v>
      </c>
    </row>
    <row r="165" spans="1:6" x14ac:dyDescent="0.25">
      <c r="B165" s="27" t="s">
        <v>3</v>
      </c>
      <c r="C165" s="27" t="s">
        <v>852</v>
      </c>
      <c r="D165" s="27" t="s">
        <v>79</v>
      </c>
      <c r="E165" s="27">
        <v>10373059906</v>
      </c>
      <c r="F165" s="26">
        <v>0.5</v>
      </c>
    </row>
    <row r="166" spans="1:6" x14ac:dyDescent="0.25">
      <c r="C166" s="27" t="s">
        <v>853</v>
      </c>
      <c r="D166" s="27" t="s">
        <v>79</v>
      </c>
      <c r="E166" s="27">
        <v>9499476954</v>
      </c>
      <c r="F166" s="26">
        <v>0.5</v>
      </c>
    </row>
    <row r="167" spans="1:6" x14ac:dyDescent="0.25">
      <c r="A167" s="27" t="s">
        <v>854</v>
      </c>
      <c r="F167" s="26">
        <v>0.5</v>
      </c>
    </row>
    <row r="168" spans="1:6" x14ac:dyDescent="0.25">
      <c r="B168" s="27" t="s">
        <v>0</v>
      </c>
      <c r="C168" s="27" t="s">
        <v>46</v>
      </c>
      <c r="D168" s="27" t="s">
        <v>1</v>
      </c>
      <c r="E168" s="27" t="s">
        <v>2</v>
      </c>
      <c r="F168" s="26">
        <v>0.5</v>
      </c>
    </row>
    <row r="169" spans="1:6" x14ac:dyDescent="0.25">
      <c r="B169" s="27">
        <v>1</v>
      </c>
      <c r="C169" s="27" t="s">
        <v>855</v>
      </c>
      <c r="D169" s="27" t="s">
        <v>76</v>
      </c>
      <c r="E169" s="27">
        <v>8000905</v>
      </c>
      <c r="F169" s="26">
        <v>0.5</v>
      </c>
    </row>
    <row r="170" spans="1:6" x14ac:dyDescent="0.25">
      <c r="C170" s="27" t="s">
        <v>856</v>
      </c>
      <c r="D170" s="27" t="s">
        <v>76</v>
      </c>
      <c r="E170" s="27">
        <v>61182800963</v>
      </c>
      <c r="F170" s="26">
        <v>0.5</v>
      </c>
    </row>
    <row r="171" spans="1:6" x14ac:dyDescent="0.25">
      <c r="B171" s="27">
        <v>2</v>
      </c>
      <c r="C171" s="27" t="s">
        <v>109</v>
      </c>
      <c r="D171" s="27" t="s">
        <v>79</v>
      </c>
      <c r="E171" s="27">
        <v>38219980915</v>
      </c>
      <c r="F171" s="26">
        <v>0.5</v>
      </c>
    </row>
    <row r="172" spans="1:6" x14ac:dyDescent="0.25">
      <c r="B172" s="27"/>
      <c r="C172" s="27" t="s">
        <v>857</v>
      </c>
      <c r="D172" s="27" t="s">
        <v>79</v>
      </c>
      <c r="E172" s="27">
        <v>81086237900</v>
      </c>
      <c r="F172" s="26">
        <v>0.5</v>
      </c>
    </row>
    <row r="173" spans="1:6" x14ac:dyDescent="0.25">
      <c r="A173" s="27" t="s">
        <v>154</v>
      </c>
      <c r="F173" s="26">
        <v>0.5</v>
      </c>
    </row>
    <row r="174" spans="1:6" x14ac:dyDescent="0.25">
      <c r="B174" s="27" t="s">
        <v>0</v>
      </c>
      <c r="C174" s="27" t="s">
        <v>46</v>
      </c>
      <c r="D174" s="27" t="s">
        <v>1</v>
      </c>
      <c r="E174" s="27" t="s">
        <v>2</v>
      </c>
      <c r="F174" s="26">
        <v>0.5</v>
      </c>
    </row>
    <row r="175" spans="1:6" x14ac:dyDescent="0.25">
      <c r="B175" s="27">
        <v>1</v>
      </c>
      <c r="C175" s="27" t="s">
        <v>155</v>
      </c>
      <c r="D175" s="27" t="s">
        <v>74</v>
      </c>
      <c r="E175" s="27">
        <v>2624030999</v>
      </c>
      <c r="F175" s="26">
        <v>0.5</v>
      </c>
    </row>
    <row r="176" spans="1:6" x14ac:dyDescent="0.25">
      <c r="B176" s="27"/>
      <c r="C176" s="27" t="s">
        <v>156</v>
      </c>
      <c r="D176" s="27" t="s">
        <v>74</v>
      </c>
      <c r="E176" s="27">
        <v>861594967</v>
      </c>
      <c r="F176" s="26">
        <v>0.5</v>
      </c>
    </row>
    <row r="177" spans="1:6" x14ac:dyDescent="0.25">
      <c r="B177" s="27">
        <v>2</v>
      </c>
      <c r="C177" s="27" t="s">
        <v>110</v>
      </c>
      <c r="D177" s="27" t="s">
        <v>74</v>
      </c>
      <c r="E177" s="27">
        <v>8700462926</v>
      </c>
      <c r="F177" s="26">
        <v>0.5</v>
      </c>
    </row>
    <row r="178" spans="1:6" x14ac:dyDescent="0.25">
      <c r="B178" s="27"/>
      <c r="C178" s="27" t="s">
        <v>285</v>
      </c>
      <c r="D178" s="27" t="s">
        <v>74</v>
      </c>
      <c r="E178" s="27">
        <v>6629528980</v>
      </c>
      <c r="F178" s="26">
        <v>0.5</v>
      </c>
    </row>
    <row r="179" spans="1:6" x14ac:dyDescent="0.25">
      <c r="B179" s="27">
        <v>3</v>
      </c>
      <c r="C179" s="27" t="s">
        <v>157</v>
      </c>
      <c r="D179" s="27" t="s">
        <v>74</v>
      </c>
      <c r="E179" s="27">
        <v>7016858957</v>
      </c>
      <c r="F179" s="26">
        <v>0.5</v>
      </c>
    </row>
    <row r="180" spans="1:6" x14ac:dyDescent="0.25">
      <c r="B180" s="27"/>
      <c r="C180" s="27" t="s">
        <v>283</v>
      </c>
      <c r="D180" s="27" t="s">
        <v>74</v>
      </c>
      <c r="E180" s="27">
        <v>2607826969</v>
      </c>
      <c r="F180" s="26">
        <v>0.5</v>
      </c>
    </row>
    <row r="181" spans="1:6" x14ac:dyDescent="0.25">
      <c r="A181" s="27" t="s">
        <v>286</v>
      </c>
      <c r="F181" s="26">
        <v>0.5</v>
      </c>
    </row>
    <row r="182" spans="1:6" x14ac:dyDescent="0.25">
      <c r="B182" s="27" t="s">
        <v>0</v>
      </c>
      <c r="C182" s="27" t="s">
        <v>46</v>
      </c>
      <c r="D182" s="27" t="s">
        <v>1</v>
      </c>
      <c r="E182" s="27" t="s">
        <v>2</v>
      </c>
      <c r="F182" s="26">
        <v>0.5</v>
      </c>
    </row>
    <row r="183" spans="1:6" x14ac:dyDescent="0.25">
      <c r="B183" s="27">
        <v>1</v>
      </c>
      <c r="C183" s="27" t="s">
        <v>250</v>
      </c>
      <c r="D183" s="27" t="s">
        <v>79</v>
      </c>
      <c r="E183" s="27">
        <v>9317010903</v>
      </c>
      <c r="F183" s="26">
        <v>0.5</v>
      </c>
    </row>
    <row r="184" spans="1:6" x14ac:dyDescent="0.25">
      <c r="B184" s="27"/>
      <c r="C184" s="27" t="s">
        <v>798</v>
      </c>
      <c r="D184" s="27" t="s">
        <v>79</v>
      </c>
      <c r="E184" s="27">
        <v>6894096996</v>
      </c>
      <c r="F184" s="26">
        <v>0.5</v>
      </c>
    </row>
    <row r="185" spans="1:6" x14ac:dyDescent="0.25">
      <c r="B185" s="27">
        <v>2</v>
      </c>
      <c r="C185" s="27" t="s">
        <v>245</v>
      </c>
      <c r="D185" s="27" t="s">
        <v>72</v>
      </c>
      <c r="E185" s="27" t="s">
        <v>246</v>
      </c>
      <c r="F185" s="26">
        <v>0.5</v>
      </c>
    </row>
    <row r="186" spans="1:6" x14ac:dyDescent="0.25">
      <c r="B186" s="27"/>
      <c r="C186" s="27" t="s">
        <v>211</v>
      </c>
      <c r="D186" s="27" t="s">
        <v>72</v>
      </c>
      <c r="E186" s="27" t="s">
        <v>212</v>
      </c>
      <c r="F186" s="26">
        <v>0.5</v>
      </c>
    </row>
    <row r="187" spans="1:6" x14ac:dyDescent="0.25">
      <c r="B187" s="27">
        <v>3</v>
      </c>
      <c r="C187" s="27" t="s">
        <v>244</v>
      </c>
      <c r="D187" s="27" t="s">
        <v>213</v>
      </c>
      <c r="E187" s="27">
        <v>5190595900</v>
      </c>
      <c r="F187" s="26">
        <v>0.5</v>
      </c>
    </row>
    <row r="188" spans="1:6" x14ac:dyDescent="0.25">
      <c r="B188" s="27"/>
      <c r="C188" s="27" t="s">
        <v>812</v>
      </c>
      <c r="D188" s="27" t="s">
        <v>74</v>
      </c>
      <c r="E188" s="27">
        <v>424899973</v>
      </c>
      <c r="F188" s="26">
        <v>0.5</v>
      </c>
    </row>
    <row r="189" spans="1:6" x14ac:dyDescent="0.25">
      <c r="B189" s="27">
        <v>4</v>
      </c>
      <c r="C189" s="27" t="s">
        <v>247</v>
      </c>
      <c r="D189" s="27" t="s">
        <v>72</v>
      </c>
      <c r="E189" s="27" t="s">
        <v>248</v>
      </c>
      <c r="F189" s="26">
        <v>0.5</v>
      </c>
    </row>
    <row r="190" spans="1:6" x14ac:dyDescent="0.25">
      <c r="B190" s="27"/>
      <c r="C190" s="27" t="s">
        <v>215</v>
      </c>
      <c r="D190" s="27" t="s">
        <v>72</v>
      </c>
      <c r="E190" s="27" t="s">
        <v>216</v>
      </c>
      <c r="F190" s="26">
        <v>0.5</v>
      </c>
    </row>
    <row r="191" spans="1:6" x14ac:dyDescent="0.25">
      <c r="B191" s="27">
        <v>5</v>
      </c>
      <c r="C191" s="27" t="s">
        <v>161</v>
      </c>
      <c r="D191" s="27" t="s">
        <v>79</v>
      </c>
      <c r="E191" s="27">
        <v>4165750999</v>
      </c>
      <c r="F191" s="26">
        <v>0.5</v>
      </c>
    </row>
    <row r="192" spans="1:6" x14ac:dyDescent="0.25">
      <c r="C192" s="27" t="s">
        <v>83</v>
      </c>
      <c r="D192" s="27" t="s">
        <v>79</v>
      </c>
      <c r="E192" s="27">
        <v>11400766982</v>
      </c>
      <c r="F192" s="26">
        <v>0.5</v>
      </c>
    </row>
    <row r="193" spans="1:6" x14ac:dyDescent="0.25">
      <c r="A193" s="27" t="s">
        <v>166</v>
      </c>
      <c r="F193" s="26">
        <v>0.5</v>
      </c>
    </row>
    <row r="194" spans="1:6" x14ac:dyDescent="0.25">
      <c r="B194" s="27" t="s">
        <v>0</v>
      </c>
      <c r="C194" s="27" t="s">
        <v>46</v>
      </c>
      <c r="D194" s="27" t="s">
        <v>1</v>
      </c>
      <c r="E194" s="27" t="s">
        <v>2</v>
      </c>
      <c r="F194" s="26">
        <v>0.5</v>
      </c>
    </row>
    <row r="195" spans="1:6" x14ac:dyDescent="0.25">
      <c r="B195" s="27">
        <v>1</v>
      </c>
      <c r="C195" s="27" t="s">
        <v>11</v>
      </c>
      <c r="D195" s="27" t="s">
        <v>79</v>
      </c>
      <c r="E195" s="27">
        <v>441203973</v>
      </c>
      <c r="F195" s="26">
        <v>0.5</v>
      </c>
    </row>
    <row r="196" spans="1:6" x14ac:dyDescent="0.25">
      <c r="C196" s="27" t="s">
        <v>816</v>
      </c>
      <c r="D196" s="27" t="s">
        <v>79</v>
      </c>
      <c r="E196" s="27">
        <v>470397950</v>
      </c>
      <c r="F196" s="26">
        <v>0.5</v>
      </c>
    </row>
    <row r="197" spans="1:6" x14ac:dyDescent="0.25">
      <c r="B197" s="27">
        <v>2</v>
      </c>
      <c r="C197" s="27" t="s">
        <v>109</v>
      </c>
      <c r="D197" s="27" t="s">
        <v>79</v>
      </c>
      <c r="E197" s="27">
        <v>38219980915</v>
      </c>
      <c r="F197" s="26">
        <v>0.5</v>
      </c>
    </row>
    <row r="198" spans="1:6" x14ac:dyDescent="0.25">
      <c r="B198" s="27"/>
      <c r="C198" s="27" t="s">
        <v>815</v>
      </c>
      <c r="D198" s="27" t="s">
        <v>79</v>
      </c>
      <c r="E198" s="27">
        <v>2237341958</v>
      </c>
      <c r="F198" s="26">
        <v>0.5</v>
      </c>
    </row>
    <row r="199" spans="1:6" x14ac:dyDescent="0.25">
      <c r="B199" s="27">
        <v>3</v>
      </c>
      <c r="C199" s="27" t="s">
        <v>355</v>
      </c>
      <c r="D199" s="27" t="s">
        <v>72</v>
      </c>
      <c r="E199" s="27">
        <v>3282810</v>
      </c>
      <c r="F199" s="26">
        <v>0.5</v>
      </c>
    </row>
    <row r="200" spans="1:6" x14ac:dyDescent="0.25">
      <c r="B200" s="27"/>
      <c r="C200" s="27" t="s">
        <v>858</v>
      </c>
      <c r="D200" s="27" t="s">
        <v>72</v>
      </c>
      <c r="E200" s="27" t="s">
        <v>859</v>
      </c>
      <c r="F200" s="26">
        <v>0.5</v>
      </c>
    </row>
    <row r="201" spans="1:6" x14ac:dyDescent="0.25">
      <c r="B201" s="27">
        <v>4</v>
      </c>
      <c r="C201" s="27" t="s">
        <v>857</v>
      </c>
      <c r="D201" s="27" t="s">
        <v>79</v>
      </c>
      <c r="E201" s="27">
        <v>81086237900</v>
      </c>
      <c r="F201" s="26">
        <v>0.5</v>
      </c>
    </row>
    <row r="202" spans="1:6" x14ac:dyDescent="0.25">
      <c r="B202" s="27"/>
      <c r="C202" s="27" t="s">
        <v>817</v>
      </c>
      <c r="D202" s="27" t="s">
        <v>79</v>
      </c>
      <c r="E202" s="27">
        <v>86896253991</v>
      </c>
      <c r="F202" s="26">
        <v>0.5</v>
      </c>
    </row>
    <row r="203" spans="1:6" x14ac:dyDescent="0.25">
      <c r="B203" s="27">
        <v>5</v>
      </c>
      <c r="C203" s="27" t="s">
        <v>829</v>
      </c>
      <c r="D203" s="27" t="s">
        <v>79</v>
      </c>
      <c r="E203" s="27">
        <v>93580053949</v>
      </c>
      <c r="F203" s="26">
        <v>0.5</v>
      </c>
    </row>
    <row r="204" spans="1:6" x14ac:dyDescent="0.25">
      <c r="C204" s="27" t="s">
        <v>818</v>
      </c>
      <c r="D204" s="27" t="s">
        <v>79</v>
      </c>
      <c r="E204" s="27">
        <v>3034080905</v>
      </c>
      <c r="F204" s="26">
        <v>0.5</v>
      </c>
    </row>
    <row r="205" spans="1:6" x14ac:dyDescent="0.25">
      <c r="A205" s="27" t="s">
        <v>169</v>
      </c>
      <c r="F205" s="26">
        <v>0.5</v>
      </c>
    </row>
    <row r="206" spans="1:6" x14ac:dyDescent="0.25">
      <c r="B206" s="27" t="s">
        <v>0</v>
      </c>
      <c r="C206" s="27" t="s">
        <v>46</v>
      </c>
      <c r="D206" s="27" t="s">
        <v>1</v>
      </c>
      <c r="E206" s="27" t="s">
        <v>2</v>
      </c>
      <c r="F206" s="26">
        <v>0.5</v>
      </c>
    </row>
    <row r="207" spans="1:6" x14ac:dyDescent="0.25">
      <c r="B207" s="27">
        <v>1</v>
      </c>
      <c r="C207" s="27" t="s">
        <v>831</v>
      </c>
      <c r="D207" s="27" t="s">
        <v>72</v>
      </c>
      <c r="E207" s="27">
        <v>7363295</v>
      </c>
      <c r="F207" s="26">
        <v>0.5</v>
      </c>
    </row>
    <row r="208" spans="1:6" x14ac:dyDescent="0.25">
      <c r="C208" s="27" t="s">
        <v>87</v>
      </c>
      <c r="D208" s="27" t="s">
        <v>72</v>
      </c>
      <c r="E208" s="27" t="s">
        <v>219</v>
      </c>
      <c r="F208" s="26">
        <v>0.5</v>
      </c>
    </row>
    <row r="209" spans="1:6" x14ac:dyDescent="0.25">
      <c r="B209" s="27">
        <v>2</v>
      </c>
      <c r="C209" s="27" t="s">
        <v>253</v>
      </c>
      <c r="D209" s="27" t="s">
        <v>72</v>
      </c>
      <c r="E209" s="27" t="s">
        <v>254</v>
      </c>
      <c r="F209" s="26">
        <v>0.5</v>
      </c>
    </row>
    <row r="210" spans="1:6" x14ac:dyDescent="0.25">
      <c r="B210" s="27"/>
      <c r="C210" s="27" t="s">
        <v>88</v>
      </c>
      <c r="D210" s="27" t="s">
        <v>72</v>
      </c>
      <c r="E210" s="27" t="s">
        <v>220</v>
      </c>
      <c r="F210" s="26">
        <v>0.5</v>
      </c>
    </row>
    <row r="211" spans="1:6" x14ac:dyDescent="0.25">
      <c r="B211" s="27">
        <v>3</v>
      </c>
      <c r="C211" s="27" t="s">
        <v>257</v>
      </c>
      <c r="D211" s="27" t="s">
        <v>79</v>
      </c>
      <c r="E211" s="27">
        <v>8943381964</v>
      </c>
      <c r="F211" s="26">
        <v>0.5</v>
      </c>
    </row>
    <row r="212" spans="1:6" x14ac:dyDescent="0.25">
      <c r="B212" s="27"/>
      <c r="C212" s="27" t="s">
        <v>228</v>
      </c>
      <c r="D212" s="27" t="s">
        <v>79</v>
      </c>
      <c r="E212" s="27">
        <v>11973814900</v>
      </c>
      <c r="F212" s="26">
        <v>0.5</v>
      </c>
    </row>
    <row r="213" spans="1:6" x14ac:dyDescent="0.25">
      <c r="B213" s="27">
        <v>4</v>
      </c>
      <c r="C213" s="27" t="s">
        <v>840</v>
      </c>
      <c r="D213" s="27" t="s">
        <v>77</v>
      </c>
      <c r="E213" s="27">
        <v>11114402982</v>
      </c>
      <c r="F213" s="26">
        <v>0.5</v>
      </c>
    </row>
    <row r="214" spans="1:6" x14ac:dyDescent="0.25">
      <c r="B214" s="27"/>
      <c r="C214" s="27" t="s">
        <v>90</v>
      </c>
      <c r="D214" s="27" t="s">
        <v>77</v>
      </c>
      <c r="E214" s="27">
        <v>13524332900</v>
      </c>
      <c r="F214" s="26">
        <v>0.5</v>
      </c>
    </row>
    <row r="215" spans="1:6" x14ac:dyDescent="0.25">
      <c r="A215" s="27" t="s">
        <v>173</v>
      </c>
      <c r="F215" s="26">
        <v>0.5</v>
      </c>
    </row>
    <row r="216" spans="1:6" x14ac:dyDescent="0.25">
      <c r="B216" s="27" t="s">
        <v>0</v>
      </c>
      <c r="C216" s="27" t="s">
        <v>46</v>
      </c>
      <c r="D216" s="27" t="s">
        <v>1</v>
      </c>
      <c r="E216" s="27" t="s">
        <v>2</v>
      </c>
      <c r="F216" s="26">
        <v>0.5</v>
      </c>
    </row>
    <row r="217" spans="1:6" x14ac:dyDescent="0.25">
      <c r="B217" s="27">
        <v>1</v>
      </c>
      <c r="C217" s="27" t="s">
        <v>835</v>
      </c>
      <c r="D217" s="27" t="s">
        <v>74</v>
      </c>
      <c r="E217" s="27">
        <v>11907818910</v>
      </c>
      <c r="F217" s="26">
        <v>0.5</v>
      </c>
    </row>
    <row r="218" spans="1:6" x14ac:dyDescent="0.25">
      <c r="B218" s="27"/>
      <c r="C218" s="27" t="s">
        <v>225</v>
      </c>
      <c r="D218" s="27" t="s">
        <v>74</v>
      </c>
      <c r="E218" s="27">
        <v>11859982921</v>
      </c>
      <c r="F218" s="26">
        <v>0.5</v>
      </c>
    </row>
    <row r="219" spans="1:6" x14ac:dyDescent="0.25">
      <c r="B219" s="27">
        <v>2</v>
      </c>
      <c r="C219" s="27" t="s">
        <v>127</v>
      </c>
      <c r="D219" s="27" t="s">
        <v>74</v>
      </c>
      <c r="E219" s="27">
        <v>12789492913</v>
      </c>
      <c r="F219" s="26">
        <v>0.5</v>
      </c>
    </row>
    <row r="220" spans="1:6" x14ac:dyDescent="0.25">
      <c r="B220" s="27"/>
      <c r="C220" s="27" t="s">
        <v>5</v>
      </c>
      <c r="D220" s="27" t="s">
        <v>74</v>
      </c>
      <c r="E220" s="27">
        <v>9822727</v>
      </c>
      <c r="F220" s="26">
        <v>0.5</v>
      </c>
    </row>
    <row r="221" spans="1:6" x14ac:dyDescent="0.25">
      <c r="B221" s="27" t="s">
        <v>40</v>
      </c>
      <c r="C221" s="27" t="s">
        <v>837</v>
      </c>
      <c r="D221" s="27" t="s">
        <v>77</v>
      </c>
      <c r="E221" s="27">
        <v>10139357998</v>
      </c>
      <c r="F221" s="26">
        <v>0.5</v>
      </c>
    </row>
    <row r="222" spans="1:6" x14ac:dyDescent="0.25">
      <c r="B222" s="27"/>
      <c r="C222" s="27" t="s">
        <v>95</v>
      </c>
      <c r="D222" s="27" t="s">
        <v>77</v>
      </c>
      <c r="E222" s="27">
        <v>12288277963</v>
      </c>
      <c r="F222" s="26">
        <v>0.5</v>
      </c>
    </row>
    <row r="223" spans="1:6" x14ac:dyDescent="0.25">
      <c r="B223" s="27" t="s">
        <v>40</v>
      </c>
      <c r="C223" s="27" t="s">
        <v>45</v>
      </c>
      <c r="D223" s="27" t="s">
        <v>79</v>
      </c>
      <c r="E223" s="27">
        <v>9832209994</v>
      </c>
      <c r="F223" s="26">
        <v>0.5</v>
      </c>
    </row>
    <row r="224" spans="1:6" x14ac:dyDescent="0.25">
      <c r="B224" s="27"/>
      <c r="C224" s="27" t="s">
        <v>92</v>
      </c>
      <c r="D224" s="27" t="s">
        <v>79</v>
      </c>
      <c r="E224" s="27">
        <v>9074720951</v>
      </c>
      <c r="F224" s="26">
        <v>0.5</v>
      </c>
    </row>
    <row r="225" spans="1:6" x14ac:dyDescent="0.25">
      <c r="B225" s="27" t="s">
        <v>3</v>
      </c>
      <c r="C225" s="27" t="s">
        <v>258</v>
      </c>
      <c r="D225" s="27" t="s">
        <v>74</v>
      </c>
      <c r="E225" s="27">
        <v>117766023</v>
      </c>
      <c r="F225" s="26">
        <v>0.5</v>
      </c>
    </row>
    <row r="226" spans="1:6" x14ac:dyDescent="0.25">
      <c r="C226" s="27" t="s">
        <v>226</v>
      </c>
      <c r="D226" s="27" t="s">
        <v>74</v>
      </c>
      <c r="E226" s="27">
        <v>9418665999</v>
      </c>
      <c r="F226" s="26">
        <v>0.5</v>
      </c>
    </row>
    <row r="227" spans="1:6" x14ac:dyDescent="0.25">
      <c r="B227" s="27" t="s">
        <v>3</v>
      </c>
      <c r="C227" s="27" t="s">
        <v>836</v>
      </c>
      <c r="D227" s="27" t="s">
        <v>77</v>
      </c>
      <c r="E227" s="27">
        <v>5988922</v>
      </c>
      <c r="F227" s="26">
        <v>0.5</v>
      </c>
    </row>
    <row r="228" spans="1:6" x14ac:dyDescent="0.25">
      <c r="C228" s="27" t="s">
        <v>229</v>
      </c>
      <c r="D228" s="27" t="s">
        <v>77</v>
      </c>
      <c r="E228" s="27">
        <v>8237401964</v>
      </c>
      <c r="F228" s="26">
        <v>0.5</v>
      </c>
    </row>
    <row r="229" spans="1:6" x14ac:dyDescent="0.25">
      <c r="B229" s="27" t="s">
        <v>3</v>
      </c>
      <c r="C229" s="27" t="s">
        <v>260</v>
      </c>
      <c r="D229" s="27" t="s">
        <v>79</v>
      </c>
      <c r="E229" s="27">
        <v>11339440946</v>
      </c>
      <c r="F229" s="26">
        <v>0.5</v>
      </c>
    </row>
    <row r="230" spans="1:6" x14ac:dyDescent="0.25">
      <c r="C230" s="27" t="s">
        <v>93</v>
      </c>
      <c r="D230" s="27" t="s">
        <v>79</v>
      </c>
      <c r="E230" s="27">
        <v>8103866903</v>
      </c>
      <c r="F230" s="26">
        <v>0.5</v>
      </c>
    </row>
    <row r="231" spans="1:6" x14ac:dyDescent="0.25">
      <c r="A231" s="27" t="s">
        <v>175</v>
      </c>
      <c r="F231" s="26">
        <v>0.5</v>
      </c>
    </row>
    <row r="232" spans="1:6" x14ac:dyDescent="0.25">
      <c r="B232" s="27" t="s">
        <v>0</v>
      </c>
      <c r="C232" s="27" t="s">
        <v>46</v>
      </c>
      <c r="D232" s="27" t="s">
        <v>1</v>
      </c>
      <c r="E232" s="27" t="s">
        <v>2</v>
      </c>
      <c r="F232" s="26">
        <v>0.5</v>
      </c>
    </row>
    <row r="233" spans="1:6" x14ac:dyDescent="0.25">
      <c r="B233" s="27">
        <v>1</v>
      </c>
      <c r="C233" s="27" t="s">
        <v>860</v>
      </c>
      <c r="D233" s="27" t="s">
        <v>72</v>
      </c>
      <c r="E233" s="27">
        <v>6152040</v>
      </c>
      <c r="F233" s="26">
        <v>0.5</v>
      </c>
    </row>
    <row r="234" spans="1:6" x14ac:dyDescent="0.25">
      <c r="C234" s="27" t="s">
        <v>176</v>
      </c>
      <c r="D234" s="27" t="s">
        <v>72</v>
      </c>
      <c r="E234" s="27">
        <v>6665906</v>
      </c>
      <c r="F234" s="26">
        <v>0.5</v>
      </c>
    </row>
    <row r="235" spans="1:6" x14ac:dyDescent="0.25">
      <c r="B235" s="27">
        <v>2</v>
      </c>
      <c r="C235" s="27" t="s">
        <v>124</v>
      </c>
      <c r="D235" s="27" t="s">
        <v>74</v>
      </c>
      <c r="E235" s="27">
        <v>10699885965</v>
      </c>
      <c r="F235" s="26">
        <v>0.5</v>
      </c>
    </row>
    <row r="236" spans="1:6" x14ac:dyDescent="0.25">
      <c r="B236" s="27"/>
      <c r="C236" s="27" t="s">
        <v>231</v>
      </c>
      <c r="D236" s="27" t="s">
        <v>74</v>
      </c>
      <c r="E236" s="27">
        <v>7924061924</v>
      </c>
      <c r="F236" s="26">
        <v>0.5</v>
      </c>
    </row>
    <row r="237" spans="1:6" x14ac:dyDescent="0.25">
      <c r="B237" s="27">
        <v>3</v>
      </c>
      <c r="C237" s="27" t="s">
        <v>273</v>
      </c>
      <c r="D237" s="27" t="s">
        <v>77</v>
      </c>
      <c r="E237" s="27">
        <v>9821274994</v>
      </c>
      <c r="F237" s="26">
        <v>0.5</v>
      </c>
    </row>
    <row r="238" spans="1:6" x14ac:dyDescent="0.25">
      <c r="B238" s="27"/>
      <c r="C238" s="27" t="s">
        <v>100</v>
      </c>
      <c r="D238" s="27" t="s">
        <v>77</v>
      </c>
      <c r="E238" s="27">
        <v>13008602940</v>
      </c>
      <c r="F238" s="26">
        <v>0.5</v>
      </c>
    </row>
    <row r="239" spans="1:6" x14ac:dyDescent="0.25">
      <c r="A239" s="27" t="s">
        <v>183</v>
      </c>
      <c r="F239" s="26">
        <v>0.5</v>
      </c>
    </row>
    <row r="240" spans="1:6" x14ac:dyDescent="0.25">
      <c r="B240" s="27" t="s">
        <v>0</v>
      </c>
      <c r="C240" s="27" t="s">
        <v>46</v>
      </c>
      <c r="D240" s="27" t="s">
        <v>1</v>
      </c>
      <c r="E240" s="27" t="s">
        <v>2</v>
      </c>
      <c r="F240" s="26">
        <v>0.5</v>
      </c>
    </row>
    <row r="241" spans="1:6" x14ac:dyDescent="0.25">
      <c r="B241" s="27">
        <v>1</v>
      </c>
      <c r="C241" s="27" t="s">
        <v>55</v>
      </c>
      <c r="D241" s="27" t="s">
        <v>74</v>
      </c>
      <c r="E241" s="27">
        <v>11776674952</v>
      </c>
      <c r="F241" s="26">
        <v>0.5</v>
      </c>
    </row>
    <row r="242" spans="1:6" x14ac:dyDescent="0.25">
      <c r="B242" s="27"/>
      <c r="C242" s="27" t="s">
        <v>861</v>
      </c>
      <c r="D242" s="27" t="s">
        <v>74</v>
      </c>
      <c r="E242" s="27">
        <v>11316148955</v>
      </c>
      <c r="F242" s="26">
        <v>0.5</v>
      </c>
    </row>
    <row r="243" spans="1:6" x14ac:dyDescent="0.25">
      <c r="B243" s="27">
        <v>2</v>
      </c>
      <c r="C243" s="27" t="s">
        <v>799</v>
      </c>
      <c r="D243" s="27" t="s">
        <v>72</v>
      </c>
      <c r="E243" s="27">
        <v>5594756</v>
      </c>
      <c r="F243" s="26">
        <v>0.5</v>
      </c>
    </row>
    <row r="244" spans="1:6" x14ac:dyDescent="0.25">
      <c r="B244" s="27"/>
      <c r="C244" s="27" t="s">
        <v>180</v>
      </c>
      <c r="D244" s="27" t="s">
        <v>72</v>
      </c>
      <c r="E244" s="27">
        <v>6068569</v>
      </c>
      <c r="F244" s="26">
        <v>0.5</v>
      </c>
    </row>
    <row r="245" spans="1:6" x14ac:dyDescent="0.25">
      <c r="B245" s="27" t="s">
        <v>40</v>
      </c>
      <c r="C245" s="27" t="s">
        <v>280</v>
      </c>
      <c r="D245" s="27" t="s">
        <v>77</v>
      </c>
      <c r="E245" s="27">
        <v>7013680</v>
      </c>
      <c r="F245" s="26">
        <v>0.5</v>
      </c>
    </row>
    <row r="246" spans="1:6" x14ac:dyDescent="0.25">
      <c r="B246" s="27"/>
      <c r="C246" s="27" t="s">
        <v>233</v>
      </c>
      <c r="D246" s="27" t="s">
        <v>77</v>
      </c>
      <c r="E246" s="27">
        <v>9778170916</v>
      </c>
      <c r="F246" s="26">
        <v>0.5</v>
      </c>
    </row>
    <row r="247" spans="1:6" x14ac:dyDescent="0.25">
      <c r="B247" s="27" t="s">
        <v>40</v>
      </c>
      <c r="C247" s="27" t="s">
        <v>15</v>
      </c>
      <c r="D247" s="27" t="s">
        <v>814</v>
      </c>
      <c r="E247" s="27">
        <v>7858487973</v>
      </c>
      <c r="F247" s="26">
        <v>0.5</v>
      </c>
    </row>
    <row r="248" spans="1:6" x14ac:dyDescent="0.25">
      <c r="B248" s="27"/>
      <c r="C248" s="27" t="s">
        <v>178</v>
      </c>
      <c r="D248" s="27" t="s">
        <v>814</v>
      </c>
      <c r="E248" s="27">
        <v>12069168930</v>
      </c>
      <c r="F248" s="26">
        <v>0.5</v>
      </c>
    </row>
    <row r="249" spans="1:6" x14ac:dyDescent="0.25">
      <c r="B249" s="27" t="s">
        <v>3</v>
      </c>
      <c r="C249" s="27" t="s">
        <v>150</v>
      </c>
      <c r="D249" s="27" t="s">
        <v>814</v>
      </c>
      <c r="E249" s="27">
        <v>11268608912</v>
      </c>
      <c r="F249" s="26">
        <v>0.5</v>
      </c>
    </row>
    <row r="250" spans="1:6" x14ac:dyDescent="0.25">
      <c r="C250" s="27" t="s">
        <v>298</v>
      </c>
      <c r="D250" s="27" t="s">
        <v>814</v>
      </c>
      <c r="E250" s="27">
        <v>10761037900</v>
      </c>
      <c r="F250" s="26">
        <v>0.5</v>
      </c>
    </row>
    <row r="251" spans="1:6" x14ac:dyDescent="0.25">
      <c r="B251" s="27" t="s">
        <v>3</v>
      </c>
      <c r="C251" s="27" t="s">
        <v>846</v>
      </c>
      <c r="D251" s="27" t="s">
        <v>77</v>
      </c>
      <c r="E251" s="27">
        <v>9242271926</v>
      </c>
      <c r="F251" s="26">
        <v>0.5</v>
      </c>
    </row>
    <row r="252" spans="1:6" x14ac:dyDescent="0.25">
      <c r="C252" s="27" t="s">
        <v>97</v>
      </c>
      <c r="D252" s="27" t="s">
        <v>77</v>
      </c>
      <c r="E252" s="27">
        <v>904182905</v>
      </c>
      <c r="F252" s="26">
        <v>0.5</v>
      </c>
    </row>
    <row r="253" spans="1:6" x14ac:dyDescent="0.25">
      <c r="A253" s="27" t="s">
        <v>295</v>
      </c>
      <c r="F253" s="26">
        <v>0.5</v>
      </c>
    </row>
    <row r="254" spans="1:6" x14ac:dyDescent="0.25">
      <c r="B254" s="27" t="s">
        <v>0</v>
      </c>
      <c r="C254" s="27" t="s">
        <v>46</v>
      </c>
      <c r="D254" s="27" t="s">
        <v>1</v>
      </c>
      <c r="E254" s="27" t="s">
        <v>2</v>
      </c>
      <c r="F254" s="26">
        <v>0.5</v>
      </c>
    </row>
    <row r="255" spans="1:6" x14ac:dyDescent="0.25">
      <c r="B255" s="27">
        <v>1</v>
      </c>
      <c r="C255" s="27" t="s">
        <v>111</v>
      </c>
      <c r="D255" s="27" t="s">
        <v>74</v>
      </c>
      <c r="E255" s="27">
        <v>8738387930</v>
      </c>
      <c r="F255" s="26">
        <v>0.5</v>
      </c>
    </row>
    <row r="256" spans="1:6" x14ac:dyDescent="0.25">
      <c r="C256" s="27" t="s">
        <v>6</v>
      </c>
      <c r="D256" s="27" t="s">
        <v>74</v>
      </c>
      <c r="E256" s="27">
        <v>9017583967</v>
      </c>
      <c r="F256" s="26">
        <v>0.5</v>
      </c>
    </row>
    <row r="257" spans="1:6" x14ac:dyDescent="0.25">
      <c r="B257" s="27">
        <v>2</v>
      </c>
      <c r="C257" s="27" t="s">
        <v>293</v>
      </c>
      <c r="D257" s="27" t="s">
        <v>814</v>
      </c>
      <c r="E257" s="27">
        <v>11672088976</v>
      </c>
      <c r="F257" s="26">
        <v>0.5</v>
      </c>
    </row>
    <row r="258" spans="1:6" x14ac:dyDescent="0.25">
      <c r="B258" s="27"/>
      <c r="C258" s="27" t="s">
        <v>185</v>
      </c>
      <c r="D258" s="27" t="s">
        <v>814</v>
      </c>
      <c r="E258" s="27">
        <v>12069178900</v>
      </c>
      <c r="F258" s="26">
        <v>0.5</v>
      </c>
    </row>
    <row r="259" spans="1:6" x14ac:dyDescent="0.25">
      <c r="B259" s="27">
        <v>3</v>
      </c>
      <c r="C259" s="27" t="s">
        <v>849</v>
      </c>
      <c r="D259" s="27" t="s">
        <v>77</v>
      </c>
      <c r="E259" s="27">
        <v>6664459</v>
      </c>
      <c r="F259" s="26">
        <v>0.5</v>
      </c>
    </row>
    <row r="260" spans="1:6" x14ac:dyDescent="0.25">
      <c r="B260" s="27"/>
      <c r="C260" s="27" t="s">
        <v>177</v>
      </c>
      <c r="D260" s="27" t="s">
        <v>77</v>
      </c>
      <c r="E260" s="27">
        <v>10061153907</v>
      </c>
      <c r="F260" s="26">
        <v>0.5</v>
      </c>
    </row>
    <row r="261" spans="1:6" x14ac:dyDescent="0.25">
      <c r="B261" s="27">
        <v>4</v>
      </c>
      <c r="C261" s="27" t="s">
        <v>138</v>
      </c>
      <c r="D261" s="27" t="s">
        <v>77</v>
      </c>
      <c r="E261" s="27">
        <v>12288296917</v>
      </c>
      <c r="F261" s="26">
        <v>0.5</v>
      </c>
    </row>
    <row r="262" spans="1:6" x14ac:dyDescent="0.25">
      <c r="B262" s="27"/>
      <c r="C262" s="27" t="s">
        <v>236</v>
      </c>
      <c r="D262" s="27" t="s">
        <v>77</v>
      </c>
      <c r="E262" s="27">
        <v>9041854940</v>
      </c>
      <c r="F262" s="26">
        <v>0.5</v>
      </c>
    </row>
    <row r="263" spans="1:6" x14ac:dyDescent="0.25">
      <c r="B263" s="27">
        <v>5</v>
      </c>
      <c r="C263" s="27" t="s">
        <v>863</v>
      </c>
      <c r="D263" s="27" t="s">
        <v>77</v>
      </c>
      <c r="E263" s="27">
        <v>6739425</v>
      </c>
      <c r="F263" s="26">
        <v>0.5</v>
      </c>
    </row>
    <row r="264" spans="1:6" x14ac:dyDescent="0.25">
      <c r="C264" s="27" t="s">
        <v>238</v>
      </c>
      <c r="D264" s="27" t="s">
        <v>77</v>
      </c>
      <c r="E264" s="27">
        <v>10634336908</v>
      </c>
      <c r="F264" s="26">
        <v>0.5</v>
      </c>
    </row>
    <row r="265" spans="1:6" x14ac:dyDescent="0.25">
      <c r="A265" s="27" t="s">
        <v>785</v>
      </c>
      <c r="F265" s="26">
        <v>0.5</v>
      </c>
    </row>
    <row r="266" spans="1:6" x14ac:dyDescent="0.25">
      <c r="B266" s="27" t="s">
        <v>0</v>
      </c>
      <c r="C266" s="27" t="s">
        <v>46</v>
      </c>
      <c r="D266" s="27" t="s">
        <v>1</v>
      </c>
      <c r="E266" s="27" t="s">
        <v>2</v>
      </c>
      <c r="F266" s="26">
        <v>0.5</v>
      </c>
    </row>
    <row r="267" spans="1:6" x14ac:dyDescent="0.25">
      <c r="B267" s="27">
        <v>1</v>
      </c>
      <c r="C267" s="27" t="s">
        <v>44</v>
      </c>
      <c r="D267" s="27" t="s">
        <v>74</v>
      </c>
      <c r="E267" s="27">
        <v>6822377</v>
      </c>
      <c r="F267" s="26">
        <v>0.5</v>
      </c>
    </row>
    <row r="268" spans="1:6" x14ac:dyDescent="0.25">
      <c r="C268" s="27" t="s">
        <v>312</v>
      </c>
      <c r="D268" s="27" t="s">
        <v>74</v>
      </c>
      <c r="E268" s="27">
        <v>14485299996</v>
      </c>
      <c r="F268" s="26">
        <v>0.5</v>
      </c>
    </row>
    <row r="269" spans="1:6" x14ac:dyDescent="0.25">
      <c r="B269" s="27">
        <v>2</v>
      </c>
      <c r="C269" s="27" t="s">
        <v>122</v>
      </c>
      <c r="D269" s="27" t="s">
        <v>79</v>
      </c>
      <c r="E269" s="27">
        <v>10242941903</v>
      </c>
      <c r="F269" s="26">
        <v>0.5</v>
      </c>
    </row>
    <row r="270" spans="1:6" x14ac:dyDescent="0.25">
      <c r="B270" s="27"/>
      <c r="C270" s="27" t="s">
        <v>316</v>
      </c>
      <c r="D270" s="27" t="s">
        <v>79</v>
      </c>
      <c r="E270" s="27">
        <v>10275087905</v>
      </c>
      <c r="F270" s="26">
        <v>0.5</v>
      </c>
    </row>
    <row r="271" spans="1:6" ht="15.75" thickBot="1" x14ac:dyDescent="0.3">
      <c r="B271" s="27">
        <v>3</v>
      </c>
      <c r="C271" s="27" t="s">
        <v>291</v>
      </c>
      <c r="D271" s="27" t="s">
        <v>79</v>
      </c>
      <c r="E271" s="27">
        <v>11267285940</v>
      </c>
      <c r="F271" s="26">
        <v>0.5</v>
      </c>
    </row>
    <row r="272" spans="1:6" ht="15.75" thickBot="1" x14ac:dyDescent="0.3">
      <c r="B272" s="27"/>
      <c r="C272" s="27" t="s">
        <v>313</v>
      </c>
      <c r="D272" s="27" t="s">
        <v>213</v>
      </c>
      <c r="E272" s="66">
        <v>9634796958</v>
      </c>
      <c r="F272" s="26">
        <v>0.5</v>
      </c>
    </row>
    <row r="273" spans="1:6" x14ac:dyDescent="0.25">
      <c r="A273" s="27" t="s">
        <v>186</v>
      </c>
    </row>
    <row r="274" spans="1:6" x14ac:dyDescent="0.25">
      <c r="B274" s="27" t="s">
        <v>0</v>
      </c>
      <c r="C274" s="27" t="s">
        <v>46</v>
      </c>
      <c r="D274" s="27" t="s">
        <v>1</v>
      </c>
      <c r="E274" s="27" t="s">
        <v>2</v>
      </c>
    </row>
    <row r="275" spans="1:6" x14ac:dyDescent="0.25">
      <c r="B275" s="27">
        <v>1</v>
      </c>
      <c r="C275" s="27" t="s">
        <v>167</v>
      </c>
      <c r="D275" s="27" t="s">
        <v>72</v>
      </c>
      <c r="E275" s="27" t="s">
        <v>214</v>
      </c>
      <c r="F275" s="26">
        <v>1</v>
      </c>
    </row>
    <row r="276" spans="1:6" x14ac:dyDescent="0.25">
      <c r="B276" s="27">
        <v>2</v>
      </c>
      <c r="C276" s="27" t="s">
        <v>285</v>
      </c>
      <c r="D276" s="27" t="s">
        <v>74</v>
      </c>
      <c r="E276" s="27">
        <v>6629528980</v>
      </c>
      <c r="F276" s="26">
        <v>1</v>
      </c>
    </row>
    <row r="277" spans="1:6" x14ac:dyDescent="0.25">
      <c r="B277" s="27">
        <v>3</v>
      </c>
      <c r="C277" s="27" t="s">
        <v>283</v>
      </c>
      <c r="D277" s="27" t="s">
        <v>74</v>
      </c>
      <c r="E277" s="27">
        <v>2607826969</v>
      </c>
      <c r="F277" s="26">
        <v>1</v>
      </c>
    </row>
    <row r="278" spans="1:6" x14ac:dyDescent="0.25">
      <c r="B278" s="27">
        <v>4</v>
      </c>
      <c r="C278" s="27" t="s">
        <v>156</v>
      </c>
      <c r="D278" s="27" t="s">
        <v>74</v>
      </c>
      <c r="E278" s="27">
        <v>861594967</v>
      </c>
      <c r="F278" s="26">
        <v>1</v>
      </c>
    </row>
    <row r="279" spans="1:6" x14ac:dyDescent="0.25">
      <c r="A279" s="27" t="s">
        <v>296</v>
      </c>
      <c r="F279" s="26">
        <v>1</v>
      </c>
    </row>
    <row r="280" spans="1:6" x14ac:dyDescent="0.25">
      <c r="B280" s="27" t="s">
        <v>0</v>
      </c>
      <c r="C280" s="27" t="s">
        <v>46</v>
      </c>
      <c r="D280" s="27" t="s">
        <v>1</v>
      </c>
      <c r="E280" s="27" t="s">
        <v>2</v>
      </c>
      <c r="F280" s="26">
        <v>1</v>
      </c>
    </row>
    <row r="281" spans="1:6" x14ac:dyDescent="0.25">
      <c r="B281" s="27">
        <v>1</v>
      </c>
      <c r="C281" s="27" t="s">
        <v>864</v>
      </c>
      <c r="D281" s="27" t="s">
        <v>865</v>
      </c>
      <c r="E281" s="27">
        <v>4761288945</v>
      </c>
      <c r="F281" s="26">
        <v>1</v>
      </c>
    </row>
    <row r="282" spans="1:6" x14ac:dyDescent="0.25">
      <c r="B282" s="27">
        <v>2</v>
      </c>
      <c r="C282" s="27" t="s">
        <v>83</v>
      </c>
      <c r="D282" s="27" t="s">
        <v>79</v>
      </c>
      <c r="E282" s="27">
        <v>11400766982</v>
      </c>
      <c r="F282" s="26">
        <v>1</v>
      </c>
    </row>
    <row r="283" spans="1:6" x14ac:dyDescent="0.25">
      <c r="B283" s="27">
        <v>3</v>
      </c>
      <c r="C283" s="27" t="s">
        <v>82</v>
      </c>
      <c r="D283" s="27" t="s">
        <v>79</v>
      </c>
      <c r="E283" s="27">
        <v>3686503913</v>
      </c>
      <c r="F283" s="26">
        <v>1</v>
      </c>
    </row>
    <row r="284" spans="1:6" x14ac:dyDescent="0.25">
      <c r="A284" s="27" t="s">
        <v>1015</v>
      </c>
      <c r="F284" s="26">
        <v>1</v>
      </c>
    </row>
    <row r="285" spans="1:6" x14ac:dyDescent="0.25">
      <c r="B285" s="27" t="s">
        <v>0</v>
      </c>
      <c r="C285" s="27" t="s">
        <v>46</v>
      </c>
      <c r="D285" s="27" t="s">
        <v>1</v>
      </c>
      <c r="E285" s="27" t="s">
        <v>2</v>
      </c>
      <c r="F285" s="26">
        <v>1</v>
      </c>
    </row>
    <row r="286" spans="1:6" x14ac:dyDescent="0.25">
      <c r="B286" s="27">
        <v>1</v>
      </c>
      <c r="C286" s="27" t="s">
        <v>7</v>
      </c>
      <c r="D286" s="27" t="s">
        <v>77</v>
      </c>
      <c r="E286" s="27">
        <v>7110477908</v>
      </c>
      <c r="F286" s="26">
        <v>1</v>
      </c>
    </row>
    <row r="287" spans="1:6" x14ac:dyDescent="0.25">
      <c r="B287" s="27">
        <v>2</v>
      </c>
      <c r="C287" s="27" t="s">
        <v>6</v>
      </c>
      <c r="D287" s="27" t="s">
        <v>74</v>
      </c>
      <c r="E287" s="27">
        <v>9017583967</v>
      </c>
      <c r="F287" s="26">
        <v>1</v>
      </c>
    </row>
    <row r="288" spans="1:6" x14ac:dyDescent="0.25">
      <c r="A288" s="27" t="s">
        <v>190</v>
      </c>
      <c r="F288" s="26">
        <v>1</v>
      </c>
    </row>
    <row r="289" spans="1:6" x14ac:dyDescent="0.25">
      <c r="B289" s="27" t="s">
        <v>0</v>
      </c>
      <c r="C289" s="27" t="s">
        <v>46</v>
      </c>
      <c r="D289" s="27" t="s">
        <v>1</v>
      </c>
      <c r="E289" s="27" t="s">
        <v>2</v>
      </c>
      <c r="F289" s="26">
        <v>1</v>
      </c>
    </row>
    <row r="290" spans="1:6" x14ac:dyDescent="0.25">
      <c r="B290" s="27">
        <v>1</v>
      </c>
      <c r="C290" s="27" t="s">
        <v>87</v>
      </c>
      <c r="D290" s="27" t="s">
        <v>72</v>
      </c>
      <c r="E290" s="27" t="s">
        <v>219</v>
      </c>
      <c r="F290" s="26">
        <v>1</v>
      </c>
    </row>
    <row r="291" spans="1:6" x14ac:dyDescent="0.25">
      <c r="B291" s="27">
        <v>2</v>
      </c>
      <c r="C291" s="27" t="s">
        <v>88</v>
      </c>
      <c r="D291" s="27" t="s">
        <v>72</v>
      </c>
      <c r="E291" s="27" t="s">
        <v>220</v>
      </c>
      <c r="F291" s="26">
        <v>1</v>
      </c>
    </row>
    <row r="292" spans="1:6" x14ac:dyDescent="0.25">
      <c r="B292" s="27" t="s">
        <v>40</v>
      </c>
      <c r="C292" s="27" t="s">
        <v>228</v>
      </c>
      <c r="D292" s="27" t="s">
        <v>79</v>
      </c>
      <c r="E292" s="27">
        <v>11973814900</v>
      </c>
      <c r="F292" s="26">
        <v>1</v>
      </c>
    </row>
    <row r="293" spans="1:6" x14ac:dyDescent="0.25">
      <c r="B293" s="27" t="s">
        <v>40</v>
      </c>
      <c r="C293" s="27" t="s">
        <v>819</v>
      </c>
      <c r="D293" s="27" t="s">
        <v>77</v>
      </c>
      <c r="E293" s="27">
        <v>12579361901</v>
      </c>
      <c r="F293" s="26">
        <v>1</v>
      </c>
    </row>
    <row r="294" spans="1:6" x14ac:dyDescent="0.25">
      <c r="B294" s="27" t="s">
        <v>3</v>
      </c>
      <c r="C294" s="27" t="s">
        <v>90</v>
      </c>
      <c r="D294" s="27" t="s">
        <v>77</v>
      </c>
      <c r="E294" s="27">
        <v>13524332900</v>
      </c>
      <c r="F294" s="26">
        <v>1</v>
      </c>
    </row>
    <row r="295" spans="1:6" x14ac:dyDescent="0.25">
      <c r="A295" s="27" t="s">
        <v>192</v>
      </c>
      <c r="F295" s="26">
        <v>1</v>
      </c>
    </row>
    <row r="296" spans="1:6" x14ac:dyDescent="0.25">
      <c r="B296" s="27" t="s">
        <v>0</v>
      </c>
      <c r="C296" s="27" t="s">
        <v>46</v>
      </c>
      <c r="D296" s="27" t="s">
        <v>1</v>
      </c>
      <c r="E296" s="27" t="s">
        <v>2</v>
      </c>
      <c r="F296" s="26">
        <v>1</v>
      </c>
    </row>
    <row r="297" spans="1:6" x14ac:dyDescent="0.25">
      <c r="B297" s="27">
        <v>1</v>
      </c>
      <c r="C297" s="27" t="s">
        <v>225</v>
      </c>
      <c r="D297" s="27" t="s">
        <v>74</v>
      </c>
      <c r="E297" s="27">
        <v>11859982921</v>
      </c>
      <c r="F297" s="26">
        <v>1</v>
      </c>
    </row>
    <row r="298" spans="1:6" x14ac:dyDescent="0.25">
      <c r="B298" s="27">
        <v>2</v>
      </c>
      <c r="C298" s="27" t="s">
        <v>226</v>
      </c>
      <c r="D298" s="27" t="s">
        <v>74</v>
      </c>
      <c r="E298" s="27">
        <v>9418665999</v>
      </c>
      <c r="F298" s="26">
        <v>1</v>
      </c>
    </row>
    <row r="299" spans="1:6" x14ac:dyDescent="0.25">
      <c r="B299" s="27" t="s">
        <v>40</v>
      </c>
      <c r="C299" s="27" t="s">
        <v>93</v>
      </c>
      <c r="D299" s="27" t="s">
        <v>79</v>
      </c>
      <c r="E299" s="27">
        <v>8103866903</v>
      </c>
      <c r="F299" s="26">
        <v>1</v>
      </c>
    </row>
    <row r="300" spans="1:6" x14ac:dyDescent="0.25">
      <c r="B300" s="27" t="s">
        <v>40</v>
      </c>
      <c r="C300" s="27" t="s">
        <v>92</v>
      </c>
      <c r="D300" s="27" t="s">
        <v>79</v>
      </c>
      <c r="E300" s="27">
        <v>9074720951</v>
      </c>
      <c r="F300" s="26">
        <v>1</v>
      </c>
    </row>
    <row r="301" spans="1:6" x14ac:dyDescent="0.25">
      <c r="B301" s="27" t="s">
        <v>3</v>
      </c>
      <c r="C301" s="27" t="s">
        <v>233</v>
      </c>
      <c r="D301" s="27" t="s">
        <v>77</v>
      </c>
      <c r="E301" s="27">
        <v>9778170916</v>
      </c>
      <c r="F301" s="26">
        <v>1</v>
      </c>
    </row>
    <row r="302" spans="1:6" x14ac:dyDescent="0.25">
      <c r="B302" s="27" t="s">
        <v>3</v>
      </c>
      <c r="C302" s="27" t="s">
        <v>95</v>
      </c>
      <c r="D302" s="27" t="s">
        <v>77</v>
      </c>
      <c r="E302" s="27">
        <v>12288277963</v>
      </c>
      <c r="F302" s="26">
        <v>1</v>
      </c>
    </row>
    <row r="303" spans="1:6" x14ac:dyDescent="0.25">
      <c r="B303" s="27" t="s">
        <v>3</v>
      </c>
      <c r="C303" s="27" t="s">
        <v>229</v>
      </c>
      <c r="D303" s="27" t="s">
        <v>77</v>
      </c>
      <c r="E303" s="27">
        <v>8237401964</v>
      </c>
      <c r="F303" s="26">
        <v>1</v>
      </c>
    </row>
    <row r="304" spans="1:6" x14ac:dyDescent="0.25">
      <c r="B304" s="27" t="s">
        <v>3</v>
      </c>
      <c r="C304" s="27" t="s">
        <v>97</v>
      </c>
      <c r="D304" s="27" t="s">
        <v>77</v>
      </c>
      <c r="E304" s="27">
        <v>904182905</v>
      </c>
      <c r="F304" s="26">
        <v>1</v>
      </c>
    </row>
    <row r="305" spans="1:6" x14ac:dyDescent="0.25">
      <c r="A305" s="27" t="s">
        <v>193</v>
      </c>
      <c r="F305" s="26">
        <v>1</v>
      </c>
    </row>
    <row r="306" spans="1:6" x14ac:dyDescent="0.25">
      <c r="B306" s="27" t="s">
        <v>0</v>
      </c>
      <c r="C306" s="27" t="s">
        <v>46</v>
      </c>
      <c r="D306" s="27" t="s">
        <v>1</v>
      </c>
      <c r="E306" s="27" t="s">
        <v>2</v>
      </c>
      <c r="F306" s="26">
        <v>1</v>
      </c>
    </row>
    <row r="307" spans="1:6" x14ac:dyDescent="0.25">
      <c r="B307" s="27">
        <v>1</v>
      </c>
      <c r="C307" s="27" t="s">
        <v>54</v>
      </c>
      <c r="D307" s="27" t="s">
        <v>79</v>
      </c>
      <c r="E307" s="27">
        <v>9310989980</v>
      </c>
      <c r="F307" s="26">
        <v>1</v>
      </c>
    </row>
    <row r="308" spans="1:6" x14ac:dyDescent="0.25">
      <c r="B308" s="27">
        <v>2</v>
      </c>
      <c r="C308" s="27" t="s">
        <v>176</v>
      </c>
      <c r="D308" s="27" t="s">
        <v>72</v>
      </c>
      <c r="E308" s="27">
        <v>6665906</v>
      </c>
      <c r="F308" s="26">
        <v>1</v>
      </c>
    </row>
    <row r="309" spans="1:6" x14ac:dyDescent="0.25">
      <c r="B309" s="27" t="s">
        <v>40</v>
      </c>
      <c r="C309" s="27" t="s">
        <v>5</v>
      </c>
      <c r="D309" s="27" t="s">
        <v>74</v>
      </c>
      <c r="E309" s="27">
        <v>9822727</v>
      </c>
      <c r="F309" s="26">
        <v>1</v>
      </c>
    </row>
    <row r="310" spans="1:6" x14ac:dyDescent="0.25">
      <c r="B310" s="27" t="s">
        <v>40</v>
      </c>
      <c r="C310" s="27" t="s">
        <v>298</v>
      </c>
      <c r="D310" s="27" t="s">
        <v>814</v>
      </c>
      <c r="E310" s="27">
        <v>10761037900</v>
      </c>
      <c r="F310" s="26">
        <v>1</v>
      </c>
    </row>
    <row r="311" spans="1:6" x14ac:dyDescent="0.25">
      <c r="B311" s="27" t="s">
        <v>3</v>
      </c>
      <c r="C311" s="27" t="s">
        <v>178</v>
      </c>
      <c r="D311" s="27" t="s">
        <v>814</v>
      </c>
      <c r="E311" s="27">
        <v>12069168930</v>
      </c>
      <c r="F311" s="26">
        <v>1</v>
      </c>
    </row>
    <row r="312" spans="1:6" x14ac:dyDescent="0.25">
      <c r="B312" s="27" t="s">
        <v>3</v>
      </c>
      <c r="C312" s="27" t="s">
        <v>48</v>
      </c>
      <c r="D312" s="27" t="s">
        <v>79</v>
      </c>
      <c r="E312" s="27">
        <v>10632990988</v>
      </c>
      <c r="F312" s="26">
        <v>1</v>
      </c>
    </row>
    <row r="313" spans="1:6" x14ac:dyDescent="0.25">
      <c r="B313" s="27" t="s">
        <v>3</v>
      </c>
      <c r="C313" s="27" t="s">
        <v>231</v>
      </c>
      <c r="D313" s="27" t="s">
        <v>74</v>
      </c>
      <c r="E313" s="27">
        <v>7924061924</v>
      </c>
      <c r="F313" s="26">
        <v>1</v>
      </c>
    </row>
    <row r="314" spans="1:6" x14ac:dyDescent="0.25">
      <c r="B314" s="27" t="s">
        <v>3</v>
      </c>
      <c r="C314" s="27" t="s">
        <v>232</v>
      </c>
      <c r="D314" s="27" t="s">
        <v>77</v>
      </c>
      <c r="E314" s="27">
        <v>12292137917</v>
      </c>
      <c r="F314" s="26">
        <v>1</v>
      </c>
    </row>
    <row r="315" spans="1:6" x14ac:dyDescent="0.25">
      <c r="A315" s="27" t="s">
        <v>194</v>
      </c>
      <c r="F315" s="26">
        <v>1</v>
      </c>
    </row>
    <row r="316" spans="1:6" x14ac:dyDescent="0.25">
      <c r="B316" s="27" t="s">
        <v>0</v>
      </c>
      <c r="C316" s="27" t="s">
        <v>46</v>
      </c>
      <c r="D316" s="27" t="s">
        <v>1</v>
      </c>
      <c r="E316" s="27" t="s">
        <v>2</v>
      </c>
      <c r="F316" s="26">
        <v>1</v>
      </c>
    </row>
    <row r="317" spans="1:6" x14ac:dyDescent="0.25">
      <c r="B317" s="27">
        <v>1</v>
      </c>
      <c r="C317" s="27" t="s">
        <v>185</v>
      </c>
      <c r="D317" s="27" t="s">
        <v>814</v>
      </c>
      <c r="E317" s="27">
        <v>12069178900</v>
      </c>
      <c r="F317" s="26">
        <v>1</v>
      </c>
    </row>
    <row r="318" spans="1:6" x14ac:dyDescent="0.25">
      <c r="B318" s="27">
        <v>2</v>
      </c>
      <c r="C318" s="27" t="s">
        <v>862</v>
      </c>
      <c r="D318" s="27" t="s">
        <v>72</v>
      </c>
      <c r="E318" s="27">
        <v>6068569</v>
      </c>
      <c r="F318" s="26">
        <v>1</v>
      </c>
    </row>
    <row r="319" spans="1:6" x14ac:dyDescent="0.25">
      <c r="B319" s="27">
        <v>3</v>
      </c>
      <c r="C319" s="27" t="s">
        <v>861</v>
      </c>
      <c r="D319" s="27" t="s">
        <v>74</v>
      </c>
      <c r="E319" s="27">
        <v>11316148955</v>
      </c>
      <c r="F319" s="26">
        <v>1</v>
      </c>
    </row>
    <row r="320" spans="1:6" x14ac:dyDescent="0.25">
      <c r="B320" s="27">
        <v>4</v>
      </c>
      <c r="C320" s="27" t="s">
        <v>177</v>
      </c>
      <c r="D320" s="27" t="s">
        <v>77</v>
      </c>
      <c r="E320" s="27">
        <v>10061153907</v>
      </c>
      <c r="F320" s="26">
        <v>1</v>
      </c>
    </row>
    <row r="321" spans="1:6" x14ac:dyDescent="0.25">
      <c r="B321" s="27">
        <v>5</v>
      </c>
      <c r="C321" s="27" t="s">
        <v>99</v>
      </c>
      <c r="D321" s="27" t="s">
        <v>77</v>
      </c>
      <c r="E321" s="27">
        <v>12533659975</v>
      </c>
      <c r="F321" s="26">
        <v>1</v>
      </c>
    </row>
    <row r="322" spans="1:6" x14ac:dyDescent="0.25">
      <c r="A322" s="27" t="s">
        <v>782</v>
      </c>
      <c r="F322" s="26">
        <v>1</v>
      </c>
    </row>
    <row r="323" spans="1:6" x14ac:dyDescent="0.25">
      <c r="B323" s="27" t="s">
        <v>0</v>
      </c>
      <c r="C323" s="27" t="s">
        <v>46</v>
      </c>
      <c r="D323" s="27" t="s">
        <v>1</v>
      </c>
      <c r="E323" s="27" t="s">
        <v>2</v>
      </c>
      <c r="F323" s="26">
        <v>1</v>
      </c>
    </row>
    <row r="324" spans="1:6" ht="15.75" thickBot="1" x14ac:dyDescent="0.3">
      <c r="B324" s="27">
        <v>1</v>
      </c>
      <c r="C324" s="27" t="s">
        <v>312</v>
      </c>
      <c r="D324" s="27" t="s">
        <v>74</v>
      </c>
      <c r="E324" s="27">
        <v>14485299996</v>
      </c>
      <c r="F324" s="26">
        <v>1</v>
      </c>
    </row>
    <row r="325" spans="1:6" ht="15.75" thickBot="1" x14ac:dyDescent="0.3">
      <c r="B325" s="27">
        <v>2</v>
      </c>
      <c r="C325" s="27" t="s">
        <v>313</v>
      </c>
      <c r="D325" s="27" t="s">
        <v>213</v>
      </c>
      <c r="E325" s="66">
        <v>9634796958</v>
      </c>
      <c r="F325" s="26">
        <v>1</v>
      </c>
    </row>
    <row r="326" spans="1:6" x14ac:dyDescent="0.25">
      <c r="B326" s="27">
        <v>3</v>
      </c>
      <c r="C326" s="27" t="s">
        <v>316</v>
      </c>
      <c r="D326" s="27" t="s">
        <v>79</v>
      </c>
      <c r="E326" s="27">
        <v>10275087905</v>
      </c>
      <c r="F326" s="26">
        <v>1</v>
      </c>
    </row>
    <row r="327" spans="1:6" x14ac:dyDescent="0.25">
      <c r="A327" s="27" t="s">
        <v>196</v>
      </c>
      <c r="F327" s="26">
        <v>1</v>
      </c>
    </row>
    <row r="328" spans="1:6" x14ac:dyDescent="0.25">
      <c r="B328" s="27" t="s">
        <v>0</v>
      </c>
      <c r="C328" s="27" t="s">
        <v>46</v>
      </c>
      <c r="D328" s="27" t="s">
        <v>1</v>
      </c>
      <c r="E328" s="27" t="s">
        <v>2</v>
      </c>
      <c r="F328" s="26">
        <v>1</v>
      </c>
    </row>
    <row r="329" spans="1:6" x14ac:dyDescent="0.25">
      <c r="B329" s="27">
        <v>1</v>
      </c>
      <c r="C329" s="27" t="s">
        <v>9</v>
      </c>
      <c r="D329" s="27" t="s">
        <v>79</v>
      </c>
      <c r="E329" s="27">
        <v>65269632934</v>
      </c>
      <c r="F329" s="26">
        <v>1</v>
      </c>
    </row>
    <row r="330" spans="1:6" x14ac:dyDescent="0.25">
      <c r="B330" s="27">
        <v>2</v>
      </c>
      <c r="C330" s="27" t="s">
        <v>157</v>
      </c>
      <c r="D330" s="27" t="s">
        <v>74</v>
      </c>
      <c r="E330" s="27">
        <v>7016858957</v>
      </c>
      <c r="F330" s="26">
        <v>1</v>
      </c>
    </row>
    <row r="331" spans="1:6" x14ac:dyDescent="0.25">
      <c r="B331" s="27">
        <v>3</v>
      </c>
      <c r="C331" s="27" t="s">
        <v>827</v>
      </c>
      <c r="D331" s="27" t="s">
        <v>79</v>
      </c>
      <c r="E331" s="27">
        <v>7519865932</v>
      </c>
      <c r="F331" s="26">
        <v>1</v>
      </c>
    </row>
    <row r="332" spans="1:6" x14ac:dyDescent="0.25">
      <c r="A332" s="27" t="s">
        <v>197</v>
      </c>
      <c r="F332" s="26">
        <v>1</v>
      </c>
    </row>
    <row r="333" spans="1:6" x14ac:dyDescent="0.25">
      <c r="B333" s="27" t="s">
        <v>0</v>
      </c>
      <c r="C333" s="27" t="s">
        <v>46</v>
      </c>
      <c r="D333" s="27" t="s">
        <v>1</v>
      </c>
      <c r="E333" s="27" t="s">
        <v>2</v>
      </c>
      <c r="F333" s="26">
        <v>1</v>
      </c>
    </row>
    <row r="334" spans="1:6" x14ac:dyDescent="0.25">
      <c r="B334" s="27">
        <v>1</v>
      </c>
      <c r="C334" s="27" t="s">
        <v>102</v>
      </c>
      <c r="D334" s="27" t="s">
        <v>72</v>
      </c>
      <c r="E334" s="27">
        <v>6665921</v>
      </c>
      <c r="F334" s="26">
        <v>1</v>
      </c>
    </row>
    <row r="335" spans="1:6" x14ac:dyDescent="0.25">
      <c r="B335" s="27">
        <v>2</v>
      </c>
      <c r="C335" s="27" t="s">
        <v>110</v>
      </c>
      <c r="D335" s="27" t="s">
        <v>74</v>
      </c>
      <c r="E335" s="27">
        <v>8700462926</v>
      </c>
      <c r="F335" s="26">
        <v>1</v>
      </c>
    </row>
    <row r="336" spans="1:6" x14ac:dyDescent="0.25">
      <c r="B336" s="27" t="s">
        <v>40</v>
      </c>
      <c r="C336" s="27" t="s">
        <v>299</v>
      </c>
      <c r="D336" s="27" t="s">
        <v>72</v>
      </c>
      <c r="E336" s="27" t="s">
        <v>300</v>
      </c>
      <c r="F336" s="26">
        <v>1</v>
      </c>
    </row>
    <row r="337" spans="1:6" x14ac:dyDescent="0.25">
      <c r="B337" s="27" t="s">
        <v>40</v>
      </c>
      <c r="C337" s="27" t="s">
        <v>822</v>
      </c>
      <c r="D337" s="27" t="s">
        <v>76</v>
      </c>
      <c r="E337" s="27">
        <v>37427998863</v>
      </c>
      <c r="F337" s="26">
        <v>1</v>
      </c>
    </row>
    <row r="338" spans="1:6" x14ac:dyDescent="0.25">
      <c r="B338" s="27" t="s">
        <v>3</v>
      </c>
      <c r="C338" s="27" t="s">
        <v>241</v>
      </c>
      <c r="D338" s="27" t="s">
        <v>72</v>
      </c>
      <c r="E338" s="27" t="s">
        <v>242</v>
      </c>
      <c r="F338" s="26">
        <v>1</v>
      </c>
    </row>
    <row r="339" spans="1:6" x14ac:dyDescent="0.25">
      <c r="B339" s="27" t="s">
        <v>3</v>
      </c>
      <c r="C339" s="27" t="s">
        <v>824</v>
      </c>
      <c r="D339" s="27" t="s">
        <v>79</v>
      </c>
      <c r="E339" s="27">
        <v>9046165922</v>
      </c>
      <c r="F339" s="26">
        <v>1</v>
      </c>
    </row>
    <row r="340" spans="1:6" x14ac:dyDescent="0.25">
      <c r="B340" s="27" t="s">
        <v>3</v>
      </c>
      <c r="C340" s="27" t="s">
        <v>821</v>
      </c>
      <c r="D340" s="27" t="s">
        <v>76</v>
      </c>
      <c r="E340" s="27">
        <v>1579877958</v>
      </c>
      <c r="F340" s="26">
        <v>1</v>
      </c>
    </row>
    <row r="341" spans="1:6" x14ac:dyDescent="0.25">
      <c r="B341" s="27" t="s">
        <v>3</v>
      </c>
      <c r="C341" s="27" t="s">
        <v>866</v>
      </c>
      <c r="D341" s="27" t="s">
        <v>76</v>
      </c>
      <c r="E341" s="27">
        <v>4915922995</v>
      </c>
      <c r="F341" s="26">
        <v>1</v>
      </c>
    </row>
    <row r="342" spans="1:6" x14ac:dyDescent="0.25">
      <c r="A342" s="27" t="s">
        <v>372</v>
      </c>
      <c r="F342" s="26">
        <v>1</v>
      </c>
    </row>
    <row r="343" spans="1:6" x14ac:dyDescent="0.25">
      <c r="B343" s="27" t="s">
        <v>0</v>
      </c>
      <c r="C343" s="27" t="s">
        <v>46</v>
      </c>
      <c r="D343" s="27" t="s">
        <v>1</v>
      </c>
      <c r="E343" s="27" t="s">
        <v>2</v>
      </c>
      <c r="F343" s="26">
        <v>1</v>
      </c>
    </row>
    <row r="344" spans="1:6" x14ac:dyDescent="0.25">
      <c r="B344" s="27">
        <v>1</v>
      </c>
      <c r="C344" s="27" t="s">
        <v>10</v>
      </c>
      <c r="D344" s="27" t="s">
        <v>77</v>
      </c>
      <c r="E344" s="27">
        <v>8433774964</v>
      </c>
      <c r="F344" s="26">
        <v>1</v>
      </c>
    </row>
    <row r="345" spans="1:6" x14ac:dyDescent="0.25">
      <c r="B345" s="27">
        <v>2</v>
      </c>
      <c r="C345" s="27" t="s">
        <v>7</v>
      </c>
      <c r="D345" s="27" t="s">
        <v>77</v>
      </c>
      <c r="E345" s="27">
        <v>7110477908</v>
      </c>
      <c r="F345" s="26">
        <v>1</v>
      </c>
    </row>
    <row r="346" spans="1:6" x14ac:dyDescent="0.25">
      <c r="B346" s="27">
        <v>3</v>
      </c>
      <c r="C346" s="27" t="s">
        <v>50</v>
      </c>
      <c r="D346" s="27" t="s">
        <v>77</v>
      </c>
      <c r="E346" s="27">
        <v>10811635937</v>
      </c>
      <c r="F346" s="26">
        <v>1</v>
      </c>
    </row>
    <row r="347" spans="1:6" x14ac:dyDescent="0.25">
      <c r="B347" s="27">
        <v>4</v>
      </c>
      <c r="C347" s="27" t="s">
        <v>18</v>
      </c>
      <c r="D347" s="27" t="s">
        <v>77</v>
      </c>
      <c r="E347" s="27">
        <v>7858725904</v>
      </c>
      <c r="F347" s="26">
        <v>1</v>
      </c>
    </row>
    <row r="348" spans="1:6" x14ac:dyDescent="0.25">
      <c r="A348" s="27" t="s">
        <v>198</v>
      </c>
      <c r="F348" s="26">
        <v>1</v>
      </c>
    </row>
    <row r="349" spans="1:6" x14ac:dyDescent="0.25">
      <c r="B349" s="27" t="s">
        <v>0</v>
      </c>
      <c r="C349" s="27" t="s">
        <v>46</v>
      </c>
      <c r="D349" s="27" t="s">
        <v>1</v>
      </c>
      <c r="E349" s="27" t="s">
        <v>2</v>
      </c>
      <c r="F349" s="26">
        <v>1</v>
      </c>
    </row>
    <row r="350" spans="1:6" x14ac:dyDescent="0.25">
      <c r="B350" s="27">
        <v>1</v>
      </c>
      <c r="C350" s="27" t="s">
        <v>155</v>
      </c>
      <c r="D350" s="27" t="s">
        <v>74</v>
      </c>
      <c r="E350" s="27">
        <v>2624030999</v>
      </c>
      <c r="F350" s="26">
        <v>1</v>
      </c>
    </row>
    <row r="351" spans="1:6" x14ac:dyDescent="0.25">
      <c r="B351" s="27">
        <v>2</v>
      </c>
      <c r="C351" s="27" t="s">
        <v>828</v>
      </c>
      <c r="D351" s="27" t="s">
        <v>72</v>
      </c>
      <c r="E351" s="27" t="s">
        <v>251</v>
      </c>
      <c r="F351" s="26">
        <v>1</v>
      </c>
    </row>
    <row r="352" spans="1:6" x14ac:dyDescent="0.25">
      <c r="B352" s="27">
        <v>3</v>
      </c>
      <c r="C352" s="27" t="s">
        <v>243</v>
      </c>
      <c r="D352" s="27" t="s">
        <v>213</v>
      </c>
      <c r="E352" s="27">
        <v>1743447914</v>
      </c>
      <c r="F352" s="26">
        <v>1</v>
      </c>
    </row>
    <row r="353" spans="1:6" x14ac:dyDescent="0.25">
      <c r="B353" s="27">
        <v>4</v>
      </c>
      <c r="C353" s="27" t="s">
        <v>823</v>
      </c>
      <c r="D353" s="27" t="s">
        <v>79</v>
      </c>
      <c r="E353" s="27">
        <v>4136686900</v>
      </c>
      <c r="F353" s="26">
        <v>1</v>
      </c>
    </row>
    <row r="354" spans="1:6" x14ac:dyDescent="0.25">
      <c r="A354" s="27" t="s">
        <v>199</v>
      </c>
      <c r="F354" s="26">
        <v>1</v>
      </c>
    </row>
    <row r="355" spans="1:6" x14ac:dyDescent="0.25">
      <c r="B355" s="27" t="s">
        <v>0</v>
      </c>
      <c r="C355" s="27" t="s">
        <v>46</v>
      </c>
      <c r="D355" s="27" t="s">
        <v>1</v>
      </c>
      <c r="E355" s="27" t="s">
        <v>2</v>
      </c>
      <c r="F355" s="26">
        <v>1</v>
      </c>
    </row>
    <row r="356" spans="1:6" x14ac:dyDescent="0.25">
      <c r="B356" s="27">
        <v>1</v>
      </c>
      <c r="C356" s="27" t="s">
        <v>356</v>
      </c>
      <c r="D356" s="27" t="s">
        <v>72</v>
      </c>
      <c r="E356" s="27">
        <v>7401747</v>
      </c>
      <c r="F356" s="26">
        <v>1</v>
      </c>
    </row>
    <row r="357" spans="1:6" x14ac:dyDescent="0.25">
      <c r="B357" s="27">
        <v>2</v>
      </c>
      <c r="C357" s="27" t="s">
        <v>831</v>
      </c>
      <c r="D357" s="27" t="s">
        <v>72</v>
      </c>
      <c r="E357" s="27">
        <v>7363295</v>
      </c>
      <c r="F357" s="26">
        <v>1</v>
      </c>
    </row>
    <row r="358" spans="1:6" x14ac:dyDescent="0.25">
      <c r="B358" s="27" t="s">
        <v>40</v>
      </c>
      <c r="C358" s="27" t="s">
        <v>832</v>
      </c>
      <c r="D358" s="27" t="s">
        <v>72</v>
      </c>
      <c r="E358" s="27">
        <v>6312992</v>
      </c>
      <c r="F358" s="26">
        <v>1</v>
      </c>
    </row>
    <row r="359" spans="1:6" x14ac:dyDescent="0.25">
      <c r="B359" s="27" t="s">
        <v>40</v>
      </c>
      <c r="C359" s="27" t="s">
        <v>253</v>
      </c>
      <c r="D359" s="27" t="s">
        <v>72</v>
      </c>
      <c r="E359" s="27" t="s">
        <v>254</v>
      </c>
      <c r="F359" s="26">
        <v>1</v>
      </c>
    </row>
    <row r="360" spans="1:6" x14ac:dyDescent="0.25">
      <c r="B360" s="27" t="s">
        <v>3</v>
      </c>
      <c r="C360" s="27" t="s">
        <v>834</v>
      </c>
      <c r="D360" s="27" t="s">
        <v>72</v>
      </c>
      <c r="E360" s="27">
        <v>6647205</v>
      </c>
      <c r="F360" s="26">
        <v>1</v>
      </c>
    </row>
    <row r="361" spans="1:6" x14ac:dyDescent="0.25">
      <c r="B361" s="27" t="s">
        <v>3</v>
      </c>
      <c r="C361" s="27" t="s">
        <v>830</v>
      </c>
      <c r="D361" s="27" t="s">
        <v>72</v>
      </c>
      <c r="E361" s="27">
        <v>6818949</v>
      </c>
      <c r="F361" s="26">
        <v>1</v>
      </c>
    </row>
    <row r="362" spans="1:6" x14ac:dyDescent="0.25">
      <c r="B362" s="27" t="s">
        <v>3</v>
      </c>
      <c r="C362" s="27" t="s">
        <v>39</v>
      </c>
      <c r="D362" s="27" t="s">
        <v>74</v>
      </c>
      <c r="E362" s="27">
        <v>8666397993</v>
      </c>
      <c r="F362" s="26">
        <v>1</v>
      </c>
    </row>
    <row r="363" spans="1:6" x14ac:dyDescent="0.25">
      <c r="B363" s="27" t="s">
        <v>4</v>
      </c>
      <c r="C363" s="27" t="s">
        <v>840</v>
      </c>
      <c r="D363" s="27" t="s">
        <v>77</v>
      </c>
      <c r="E363" s="27">
        <v>11114402982</v>
      </c>
      <c r="F363" s="26">
        <v>1</v>
      </c>
    </row>
    <row r="364" spans="1:6" x14ac:dyDescent="0.25">
      <c r="B364" s="27" t="s">
        <v>4</v>
      </c>
      <c r="C364" s="27" t="s">
        <v>867</v>
      </c>
      <c r="D364" s="27" t="s">
        <v>865</v>
      </c>
      <c r="E364" s="27">
        <v>10806743905</v>
      </c>
      <c r="F364" s="26">
        <v>1</v>
      </c>
    </row>
    <row r="365" spans="1:6" x14ac:dyDescent="0.25">
      <c r="B365" s="27" t="s">
        <v>4</v>
      </c>
      <c r="C365" s="27" t="s">
        <v>256</v>
      </c>
      <c r="D365" s="27" t="s">
        <v>74</v>
      </c>
      <c r="E365" s="27">
        <v>11860851932</v>
      </c>
      <c r="F365" s="26">
        <v>1</v>
      </c>
    </row>
    <row r="366" spans="1:6" x14ac:dyDescent="0.25">
      <c r="B366" s="27" t="s">
        <v>4</v>
      </c>
      <c r="C366" s="27" t="s">
        <v>257</v>
      </c>
      <c r="D366" s="27" t="s">
        <v>79</v>
      </c>
      <c r="E366" s="27">
        <v>8943381964</v>
      </c>
      <c r="F366" s="26">
        <v>1</v>
      </c>
    </row>
    <row r="367" spans="1:6" x14ac:dyDescent="0.25">
      <c r="B367" s="27" t="s">
        <v>4</v>
      </c>
      <c r="C367" s="27" t="s">
        <v>255</v>
      </c>
      <c r="D367" s="27" t="s">
        <v>213</v>
      </c>
      <c r="E367" s="27">
        <v>13503396950</v>
      </c>
      <c r="F367" s="26">
        <v>1</v>
      </c>
    </row>
    <row r="368" spans="1:6" x14ac:dyDescent="0.25">
      <c r="B368" s="27" t="s">
        <v>4</v>
      </c>
      <c r="C368" s="27" t="s">
        <v>868</v>
      </c>
      <c r="D368" s="27" t="s">
        <v>77</v>
      </c>
      <c r="E368" s="27">
        <v>10177475986</v>
      </c>
      <c r="F368" s="26">
        <v>1</v>
      </c>
    </row>
    <row r="369" spans="1:6" x14ac:dyDescent="0.25">
      <c r="A369" s="27" t="s">
        <v>200</v>
      </c>
      <c r="F369" s="26">
        <v>1</v>
      </c>
    </row>
    <row r="370" spans="1:6" x14ac:dyDescent="0.25">
      <c r="B370" s="27" t="s">
        <v>0</v>
      </c>
      <c r="C370" s="27" t="s">
        <v>46</v>
      </c>
      <c r="D370" s="27" t="s">
        <v>1</v>
      </c>
      <c r="E370" s="27" t="s">
        <v>2</v>
      </c>
      <c r="F370" s="26">
        <v>1</v>
      </c>
    </row>
    <row r="371" spans="1:6" x14ac:dyDescent="0.25">
      <c r="B371" s="27">
        <v>1</v>
      </c>
      <c r="C371" s="27" t="s">
        <v>835</v>
      </c>
      <c r="D371" s="27" t="s">
        <v>74</v>
      </c>
      <c r="E371" s="27">
        <v>11907818910</v>
      </c>
      <c r="F371" s="26">
        <v>1</v>
      </c>
    </row>
    <row r="372" spans="1:6" x14ac:dyDescent="0.25">
      <c r="B372" s="27">
        <v>2</v>
      </c>
      <c r="C372" s="27" t="s">
        <v>45</v>
      </c>
      <c r="D372" s="27" t="s">
        <v>79</v>
      </c>
      <c r="E372" s="27">
        <v>9832209994</v>
      </c>
      <c r="F372" s="26">
        <v>1</v>
      </c>
    </row>
    <row r="373" spans="1:6" x14ac:dyDescent="0.25">
      <c r="B373" s="27" t="s">
        <v>40</v>
      </c>
      <c r="C373" s="27" t="s">
        <v>124</v>
      </c>
      <c r="D373" s="27" t="s">
        <v>74</v>
      </c>
      <c r="E373" s="27">
        <v>10699885965</v>
      </c>
      <c r="F373" s="26">
        <v>1</v>
      </c>
    </row>
    <row r="374" spans="1:6" x14ac:dyDescent="0.25">
      <c r="B374" s="27" t="s">
        <v>40</v>
      </c>
      <c r="C374" s="27" t="s">
        <v>837</v>
      </c>
      <c r="D374" s="27" t="s">
        <v>77</v>
      </c>
      <c r="E374" s="27">
        <v>10139357998</v>
      </c>
      <c r="F374" s="26">
        <v>1</v>
      </c>
    </row>
    <row r="375" spans="1:6" x14ac:dyDescent="0.25">
      <c r="B375" s="27" t="s">
        <v>3</v>
      </c>
      <c r="C375" s="27" t="s">
        <v>258</v>
      </c>
      <c r="D375" s="27" t="s">
        <v>74</v>
      </c>
      <c r="E375" s="27">
        <v>117766023</v>
      </c>
      <c r="F375" s="26">
        <v>1</v>
      </c>
    </row>
    <row r="376" spans="1:6" x14ac:dyDescent="0.25">
      <c r="B376" s="27" t="s">
        <v>3</v>
      </c>
      <c r="C376" s="27" t="s">
        <v>261</v>
      </c>
      <c r="D376" s="27" t="s">
        <v>72</v>
      </c>
      <c r="E376" s="27">
        <v>6612593</v>
      </c>
      <c r="F376" s="26">
        <v>1</v>
      </c>
    </row>
    <row r="377" spans="1:6" x14ac:dyDescent="0.25">
      <c r="B377" s="27" t="s">
        <v>3</v>
      </c>
      <c r="C377" s="27" t="s">
        <v>125</v>
      </c>
      <c r="D377" s="27" t="s">
        <v>72</v>
      </c>
      <c r="E377" s="27">
        <v>6800142</v>
      </c>
      <c r="F377" s="26">
        <v>1</v>
      </c>
    </row>
    <row r="378" spans="1:6" x14ac:dyDescent="0.25">
      <c r="B378" s="27" t="s">
        <v>3</v>
      </c>
      <c r="C378" s="27" t="s">
        <v>127</v>
      </c>
      <c r="D378" s="27" t="s">
        <v>74</v>
      </c>
      <c r="E378" s="27">
        <v>12789492913</v>
      </c>
      <c r="F378" s="26">
        <v>1</v>
      </c>
    </row>
    <row r="379" spans="1:6" x14ac:dyDescent="0.25">
      <c r="B379" s="27" t="s">
        <v>4</v>
      </c>
      <c r="C379" s="27" t="s">
        <v>128</v>
      </c>
      <c r="D379" s="27" t="s">
        <v>79</v>
      </c>
      <c r="E379" s="27">
        <v>10834007975</v>
      </c>
      <c r="F379" s="26">
        <v>1</v>
      </c>
    </row>
    <row r="380" spans="1:6" x14ac:dyDescent="0.25">
      <c r="B380" s="27" t="s">
        <v>4</v>
      </c>
      <c r="C380" s="27" t="s">
        <v>263</v>
      </c>
      <c r="D380" s="27" t="s">
        <v>79</v>
      </c>
      <c r="E380" s="27">
        <v>7783664997</v>
      </c>
      <c r="F380" s="26">
        <v>1</v>
      </c>
    </row>
    <row r="381" spans="1:6" x14ac:dyDescent="0.25">
      <c r="B381" s="27" t="s">
        <v>4</v>
      </c>
      <c r="C381" s="27" t="s">
        <v>133</v>
      </c>
      <c r="D381" s="27" t="s">
        <v>72</v>
      </c>
      <c r="E381" s="27">
        <v>6805801</v>
      </c>
      <c r="F381" s="26">
        <v>1</v>
      </c>
    </row>
    <row r="382" spans="1:6" x14ac:dyDescent="0.25">
      <c r="B382" s="27" t="s">
        <v>4</v>
      </c>
      <c r="C382" s="27" t="s">
        <v>841</v>
      </c>
      <c r="D382" s="27" t="s">
        <v>77</v>
      </c>
      <c r="E382" s="27">
        <v>11954505914</v>
      </c>
      <c r="F382" s="26">
        <v>1</v>
      </c>
    </row>
    <row r="383" spans="1:6" x14ac:dyDescent="0.25">
      <c r="B383" s="27" t="s">
        <v>4</v>
      </c>
      <c r="C383" s="27" t="s">
        <v>836</v>
      </c>
      <c r="D383" s="27" t="s">
        <v>77</v>
      </c>
      <c r="E383" s="27">
        <v>5988922</v>
      </c>
      <c r="F383" s="26">
        <v>1</v>
      </c>
    </row>
    <row r="384" spans="1:6" x14ac:dyDescent="0.25">
      <c r="B384" s="27" t="s">
        <v>4</v>
      </c>
      <c r="C384" s="27" t="s">
        <v>838</v>
      </c>
      <c r="D384" s="27" t="s">
        <v>72</v>
      </c>
      <c r="E384" s="27" t="s">
        <v>264</v>
      </c>
      <c r="F384" s="26">
        <v>1</v>
      </c>
    </row>
    <row r="385" spans="1:6" x14ac:dyDescent="0.25">
      <c r="B385" s="27" t="s">
        <v>4</v>
      </c>
      <c r="C385" s="27" t="s">
        <v>134</v>
      </c>
      <c r="D385" s="27" t="s">
        <v>814</v>
      </c>
      <c r="E385" s="27">
        <v>11202024939</v>
      </c>
      <c r="F385" s="26">
        <v>1</v>
      </c>
    </row>
    <row r="386" spans="1:6" x14ac:dyDescent="0.25">
      <c r="B386" s="27" t="s">
        <v>4</v>
      </c>
      <c r="C386" s="27" t="s">
        <v>839</v>
      </c>
      <c r="D386" s="27" t="s">
        <v>79</v>
      </c>
      <c r="E386" s="27">
        <v>9231509942</v>
      </c>
      <c r="F386" s="26">
        <v>1</v>
      </c>
    </row>
    <row r="387" spans="1:6" x14ac:dyDescent="0.25">
      <c r="B387" s="27" t="s">
        <v>47</v>
      </c>
      <c r="C387" s="27" t="s">
        <v>262</v>
      </c>
      <c r="D387" s="27" t="s">
        <v>79</v>
      </c>
      <c r="E387" s="27">
        <v>8892889923</v>
      </c>
      <c r="F387" s="26">
        <v>1</v>
      </c>
    </row>
    <row r="388" spans="1:6" x14ac:dyDescent="0.25">
      <c r="B388" s="27" t="s">
        <v>47</v>
      </c>
      <c r="C388" s="27" t="s">
        <v>260</v>
      </c>
      <c r="D388" s="27" t="s">
        <v>79</v>
      </c>
      <c r="E388" s="27">
        <v>11339440946</v>
      </c>
      <c r="F388" s="26">
        <v>1</v>
      </c>
    </row>
    <row r="389" spans="1:6" x14ac:dyDescent="0.25">
      <c r="A389" s="27" t="s">
        <v>201</v>
      </c>
      <c r="F389" s="26">
        <v>1</v>
      </c>
    </row>
    <row r="390" spans="1:6" x14ac:dyDescent="0.25">
      <c r="B390" s="27" t="s">
        <v>0</v>
      </c>
      <c r="C390" s="27" t="s">
        <v>46</v>
      </c>
      <c r="D390" s="27" t="s">
        <v>1</v>
      </c>
      <c r="E390" s="27" t="s">
        <v>2</v>
      </c>
      <c r="F390" s="26">
        <v>1</v>
      </c>
    </row>
    <row r="391" spans="1:6" x14ac:dyDescent="0.25">
      <c r="B391" s="27">
        <v>1</v>
      </c>
      <c r="C391" s="27" t="s">
        <v>12</v>
      </c>
      <c r="D391" s="27" t="s">
        <v>814</v>
      </c>
      <c r="E391" s="27">
        <v>10926591967</v>
      </c>
      <c r="F391" s="26">
        <v>1</v>
      </c>
    </row>
    <row r="392" spans="1:6" x14ac:dyDescent="0.25">
      <c r="B392" s="27">
        <v>2</v>
      </c>
      <c r="C392" s="27" t="s">
        <v>267</v>
      </c>
      <c r="D392" s="27" t="s">
        <v>79</v>
      </c>
      <c r="E392" s="27">
        <v>9075246994</v>
      </c>
      <c r="F392" s="26">
        <v>1</v>
      </c>
    </row>
    <row r="393" spans="1:6" x14ac:dyDescent="0.25">
      <c r="B393" s="27" t="s">
        <v>40</v>
      </c>
      <c r="C393" s="27" t="s">
        <v>15</v>
      </c>
      <c r="D393" s="27" t="s">
        <v>814</v>
      </c>
      <c r="E393" s="27">
        <v>7858487973</v>
      </c>
      <c r="F393" s="26">
        <v>1</v>
      </c>
    </row>
    <row r="394" spans="1:6" x14ac:dyDescent="0.25">
      <c r="B394" s="27" t="s">
        <v>40</v>
      </c>
      <c r="C394" s="27" t="s">
        <v>860</v>
      </c>
      <c r="D394" s="27" t="s">
        <v>72</v>
      </c>
      <c r="E394" s="27">
        <v>6152040</v>
      </c>
      <c r="F394" s="26">
        <v>1</v>
      </c>
    </row>
    <row r="395" spans="1:6" x14ac:dyDescent="0.25">
      <c r="B395" s="27" t="s">
        <v>3</v>
      </c>
      <c r="C395" s="27" t="s">
        <v>53</v>
      </c>
      <c r="D395" s="27" t="s">
        <v>79</v>
      </c>
      <c r="E395" s="27">
        <v>11361960990</v>
      </c>
      <c r="F395" s="26">
        <v>1</v>
      </c>
    </row>
    <row r="396" spans="1:6" x14ac:dyDescent="0.25">
      <c r="B396" s="27" t="s">
        <v>3</v>
      </c>
      <c r="C396" s="27" t="s">
        <v>842</v>
      </c>
      <c r="D396" s="27" t="s">
        <v>74</v>
      </c>
      <c r="E396" s="27">
        <v>7373263950</v>
      </c>
      <c r="F396" s="26">
        <v>1</v>
      </c>
    </row>
    <row r="397" spans="1:6" x14ac:dyDescent="0.25">
      <c r="B397" s="27" t="s">
        <v>3</v>
      </c>
      <c r="C397" s="27" t="s">
        <v>863</v>
      </c>
      <c r="D397" s="27" t="s">
        <v>77</v>
      </c>
      <c r="E397" s="27">
        <v>6739425</v>
      </c>
      <c r="F397" s="26">
        <v>1</v>
      </c>
    </row>
    <row r="398" spans="1:6" x14ac:dyDescent="0.25">
      <c r="B398" s="27" t="s">
        <v>3</v>
      </c>
      <c r="C398" s="27" t="s">
        <v>136</v>
      </c>
      <c r="D398" s="27" t="s">
        <v>814</v>
      </c>
      <c r="E398" s="27">
        <v>11571293906</v>
      </c>
      <c r="F398" s="26">
        <v>1</v>
      </c>
    </row>
    <row r="399" spans="1:6" x14ac:dyDescent="0.25">
      <c r="B399" s="27" t="s">
        <v>4</v>
      </c>
      <c r="C399" s="27" t="s">
        <v>869</v>
      </c>
      <c r="D399" s="27" t="s">
        <v>865</v>
      </c>
      <c r="E399" s="27">
        <v>7383850939</v>
      </c>
      <c r="F399" s="26">
        <v>1</v>
      </c>
    </row>
    <row r="400" spans="1:6" x14ac:dyDescent="0.25">
      <c r="B400" s="27" t="s">
        <v>4</v>
      </c>
      <c r="C400" s="27" t="s">
        <v>268</v>
      </c>
      <c r="D400" s="27" t="s">
        <v>74</v>
      </c>
      <c r="E400" s="27">
        <v>11580849946</v>
      </c>
      <c r="F400" s="26">
        <v>1</v>
      </c>
    </row>
    <row r="401" spans="1:6" x14ac:dyDescent="0.25">
      <c r="A401" s="27" t="s">
        <v>202</v>
      </c>
      <c r="F401" s="26">
        <v>1</v>
      </c>
    </row>
    <row r="402" spans="1:6" x14ac:dyDescent="0.25">
      <c r="B402" s="27" t="s">
        <v>0</v>
      </c>
      <c r="C402" s="27" t="s">
        <v>46</v>
      </c>
      <c r="D402" s="27" t="s">
        <v>1</v>
      </c>
      <c r="E402" s="27" t="s">
        <v>2</v>
      </c>
      <c r="F402" s="26">
        <v>1</v>
      </c>
    </row>
    <row r="403" spans="1:6" x14ac:dyDescent="0.25">
      <c r="B403" s="27">
        <v>1</v>
      </c>
      <c r="C403" s="27" t="s">
        <v>55</v>
      </c>
      <c r="D403" s="27" t="s">
        <v>74</v>
      </c>
      <c r="E403" s="27">
        <v>11776674952</v>
      </c>
      <c r="F403" s="26">
        <v>1</v>
      </c>
    </row>
    <row r="404" spans="1:6" x14ac:dyDescent="0.25">
      <c r="B404" s="27">
        <v>2</v>
      </c>
      <c r="C404" s="27" t="s">
        <v>49</v>
      </c>
      <c r="D404" s="27" t="s">
        <v>79</v>
      </c>
      <c r="E404" s="27">
        <v>11338594966</v>
      </c>
      <c r="F404" s="26">
        <v>1</v>
      </c>
    </row>
    <row r="405" spans="1:6" x14ac:dyDescent="0.25">
      <c r="B405" s="27" t="s">
        <v>40</v>
      </c>
      <c r="C405" s="27" t="s">
        <v>275</v>
      </c>
      <c r="D405" s="27" t="s">
        <v>79</v>
      </c>
      <c r="E405" s="27">
        <v>9075247966</v>
      </c>
      <c r="F405" s="26">
        <v>1</v>
      </c>
    </row>
    <row r="406" spans="1:6" x14ac:dyDescent="0.25">
      <c r="B406" s="27" t="s">
        <v>40</v>
      </c>
      <c r="C406" s="27" t="s">
        <v>844</v>
      </c>
      <c r="D406" s="27" t="s">
        <v>814</v>
      </c>
      <c r="E406" s="27">
        <v>9186650947</v>
      </c>
      <c r="F406" s="26">
        <v>1</v>
      </c>
    </row>
    <row r="407" spans="1:6" x14ac:dyDescent="0.25">
      <c r="B407" s="27" t="s">
        <v>3</v>
      </c>
      <c r="C407" s="27" t="s">
        <v>150</v>
      </c>
      <c r="D407" s="27" t="s">
        <v>814</v>
      </c>
      <c r="E407" s="27">
        <v>11268608912</v>
      </c>
      <c r="F407" s="26">
        <v>1</v>
      </c>
    </row>
    <row r="408" spans="1:6" x14ac:dyDescent="0.25">
      <c r="B408" s="27" t="s">
        <v>3</v>
      </c>
      <c r="C408" s="27" t="s">
        <v>870</v>
      </c>
      <c r="D408" s="27" t="s">
        <v>865</v>
      </c>
      <c r="E408" s="27">
        <v>10540958921</v>
      </c>
      <c r="F408" s="26">
        <v>1</v>
      </c>
    </row>
    <row r="409" spans="1:6" x14ac:dyDescent="0.25">
      <c r="B409" s="27" t="s">
        <v>3</v>
      </c>
      <c r="C409" s="27" t="s">
        <v>848</v>
      </c>
      <c r="D409" s="27" t="s">
        <v>72</v>
      </c>
      <c r="E409" s="27">
        <v>5731820</v>
      </c>
      <c r="F409" s="26">
        <v>1</v>
      </c>
    </row>
    <row r="410" spans="1:6" x14ac:dyDescent="0.25">
      <c r="B410" s="27" t="s">
        <v>3</v>
      </c>
      <c r="C410" s="27" t="s">
        <v>845</v>
      </c>
      <c r="D410" s="27" t="s">
        <v>72</v>
      </c>
      <c r="E410" s="27">
        <v>35670523</v>
      </c>
      <c r="F410" s="26">
        <v>1</v>
      </c>
    </row>
    <row r="411" spans="1:6" x14ac:dyDescent="0.25">
      <c r="B411" s="27" t="s">
        <v>4</v>
      </c>
      <c r="C411" s="27" t="s">
        <v>277</v>
      </c>
      <c r="D411" s="27" t="s">
        <v>213</v>
      </c>
      <c r="E411" s="27">
        <v>1388640988</v>
      </c>
      <c r="F411" s="26">
        <v>1</v>
      </c>
    </row>
    <row r="412" spans="1:6" x14ac:dyDescent="0.25">
      <c r="B412" s="27" t="s">
        <v>4</v>
      </c>
      <c r="C412" s="27" t="s">
        <v>293</v>
      </c>
      <c r="D412" s="27" t="s">
        <v>814</v>
      </c>
      <c r="E412" s="27">
        <v>11672088976</v>
      </c>
      <c r="F412" s="26">
        <v>1</v>
      </c>
    </row>
    <row r="413" spans="1:6" x14ac:dyDescent="0.25">
      <c r="B413" s="27" t="s">
        <v>4</v>
      </c>
      <c r="C413" s="27" t="s">
        <v>149</v>
      </c>
      <c r="D413" s="27" t="s">
        <v>814</v>
      </c>
      <c r="E413" s="27">
        <v>11129566978</v>
      </c>
      <c r="F413" s="26">
        <v>1</v>
      </c>
    </row>
    <row r="414" spans="1:6" x14ac:dyDescent="0.25">
      <c r="B414" s="27" t="s">
        <v>4</v>
      </c>
      <c r="C414" s="27" t="s">
        <v>141</v>
      </c>
      <c r="D414" s="27" t="s">
        <v>213</v>
      </c>
      <c r="E414" s="27">
        <v>7497127</v>
      </c>
      <c r="F414" s="26">
        <v>1</v>
      </c>
    </row>
    <row r="415" spans="1:6" x14ac:dyDescent="0.25">
      <c r="A415" s="27" t="s">
        <v>203</v>
      </c>
      <c r="F415" s="26">
        <v>1</v>
      </c>
    </row>
    <row r="416" spans="1:6" x14ac:dyDescent="0.25">
      <c r="B416" s="27" t="s">
        <v>0</v>
      </c>
      <c r="C416" s="27" t="s">
        <v>46</v>
      </c>
      <c r="D416" s="27" t="s">
        <v>1</v>
      </c>
      <c r="E416" s="27" t="s">
        <v>2</v>
      </c>
      <c r="F416" s="26">
        <v>1</v>
      </c>
    </row>
    <row r="417" spans="1:6" x14ac:dyDescent="0.25">
      <c r="B417" s="27">
        <v>1</v>
      </c>
      <c r="C417" s="27" t="s">
        <v>20</v>
      </c>
      <c r="D417" s="27" t="s">
        <v>814</v>
      </c>
      <c r="E417" s="27">
        <v>9174241907</v>
      </c>
      <c r="F417" s="26">
        <v>1</v>
      </c>
    </row>
    <row r="418" spans="1:6" x14ac:dyDescent="0.25">
      <c r="B418" s="27">
        <v>2</v>
      </c>
      <c r="C418" s="27" t="s">
        <v>19</v>
      </c>
      <c r="D418" s="27" t="s">
        <v>79</v>
      </c>
      <c r="E418" s="27">
        <v>10670417963</v>
      </c>
      <c r="F418" s="26">
        <v>1</v>
      </c>
    </row>
    <row r="419" spans="1:6" x14ac:dyDescent="0.25">
      <c r="B419" s="27" t="s">
        <v>40</v>
      </c>
      <c r="C419" s="27" t="s">
        <v>51</v>
      </c>
      <c r="D419" s="27" t="s">
        <v>79</v>
      </c>
      <c r="E419" s="27">
        <v>10568640950</v>
      </c>
      <c r="F419" s="26">
        <v>1</v>
      </c>
    </row>
    <row r="420" spans="1:6" x14ac:dyDescent="0.25">
      <c r="B420" s="27" t="s">
        <v>40</v>
      </c>
      <c r="C420" s="27" t="s">
        <v>56</v>
      </c>
      <c r="D420" s="27" t="s">
        <v>74</v>
      </c>
      <c r="E420" s="27">
        <v>11321137923</v>
      </c>
      <c r="F420" s="26">
        <v>1</v>
      </c>
    </row>
    <row r="421" spans="1:6" x14ac:dyDescent="0.25">
      <c r="B421" s="27" t="s">
        <v>3</v>
      </c>
      <c r="C421" s="27" t="s">
        <v>871</v>
      </c>
      <c r="D421" s="27" t="s">
        <v>74</v>
      </c>
      <c r="E421" s="27">
        <v>12265909939</v>
      </c>
      <c r="F421" s="26">
        <v>1</v>
      </c>
    </row>
    <row r="422" spans="1:6" x14ac:dyDescent="0.25">
      <c r="B422" s="27" t="s">
        <v>3</v>
      </c>
      <c r="C422" s="27" t="s">
        <v>42</v>
      </c>
      <c r="D422" s="27" t="s">
        <v>74</v>
      </c>
      <c r="E422" s="27">
        <v>9916413967</v>
      </c>
      <c r="F422" s="26">
        <v>1</v>
      </c>
    </row>
    <row r="423" spans="1:6" x14ac:dyDescent="0.25">
      <c r="B423" s="27" t="s">
        <v>3</v>
      </c>
      <c r="C423" s="27" t="s">
        <v>847</v>
      </c>
      <c r="D423" s="27" t="s">
        <v>79</v>
      </c>
      <c r="E423" s="27">
        <v>11361967900</v>
      </c>
      <c r="F423" s="26">
        <v>1</v>
      </c>
    </row>
    <row r="424" spans="1:6" x14ac:dyDescent="0.25">
      <c r="B424" s="27" t="s">
        <v>3</v>
      </c>
      <c r="C424" s="27" t="s">
        <v>111</v>
      </c>
      <c r="D424" s="27" t="s">
        <v>74</v>
      </c>
      <c r="E424" s="27">
        <v>8738387930</v>
      </c>
      <c r="F424" s="26">
        <v>1</v>
      </c>
    </row>
    <row r="425" spans="1:6" x14ac:dyDescent="0.25">
      <c r="A425" s="27" t="s">
        <v>204</v>
      </c>
      <c r="F425" s="26">
        <v>1</v>
      </c>
    </row>
    <row r="426" spans="1:6" x14ac:dyDescent="0.25">
      <c r="B426" s="27" t="s">
        <v>0</v>
      </c>
      <c r="C426" s="27" t="s">
        <v>46</v>
      </c>
      <c r="D426" s="27" t="s">
        <v>1</v>
      </c>
      <c r="E426" s="27" t="s">
        <v>2</v>
      </c>
      <c r="F426" s="26">
        <v>1</v>
      </c>
    </row>
    <row r="427" spans="1:6" x14ac:dyDescent="0.25">
      <c r="B427" s="27">
        <v>1</v>
      </c>
      <c r="C427" s="27" t="s">
        <v>44</v>
      </c>
      <c r="D427" s="27" t="s">
        <v>74</v>
      </c>
      <c r="E427" s="27">
        <v>6822377</v>
      </c>
      <c r="F427" s="26">
        <v>1</v>
      </c>
    </row>
    <row r="428" spans="1:6" x14ac:dyDescent="0.25">
      <c r="B428" s="27">
        <v>2</v>
      </c>
      <c r="C428" s="27" t="s">
        <v>122</v>
      </c>
      <c r="D428" s="27" t="s">
        <v>79</v>
      </c>
      <c r="E428" s="27">
        <v>10242941903</v>
      </c>
      <c r="F428" s="26">
        <v>1</v>
      </c>
    </row>
    <row r="429" spans="1:6" x14ac:dyDescent="0.25">
      <c r="B429" s="27" t="s">
        <v>40</v>
      </c>
      <c r="C429" s="27" t="s">
        <v>714</v>
      </c>
      <c r="D429" s="27" t="s">
        <v>79</v>
      </c>
      <c r="E429" s="27">
        <v>10397294956</v>
      </c>
      <c r="F429" s="26">
        <v>1</v>
      </c>
    </row>
    <row r="430" spans="1:6" x14ac:dyDescent="0.25">
      <c r="B430" s="27" t="s">
        <v>40</v>
      </c>
      <c r="C430" s="27" t="s">
        <v>291</v>
      </c>
      <c r="D430" s="27" t="s">
        <v>79</v>
      </c>
      <c r="E430" s="27">
        <v>11267285940</v>
      </c>
      <c r="F430" s="26">
        <v>1</v>
      </c>
    </row>
    <row r="431" spans="1:6" x14ac:dyDescent="0.25">
      <c r="B431" s="27" t="s">
        <v>3</v>
      </c>
      <c r="C431" s="27" t="s">
        <v>852</v>
      </c>
      <c r="D431" s="27" t="s">
        <v>79</v>
      </c>
      <c r="E431" s="27">
        <v>10373059906</v>
      </c>
      <c r="F431" s="26">
        <v>1</v>
      </c>
    </row>
    <row r="432" spans="1:6" x14ac:dyDescent="0.25">
      <c r="B432" s="27" t="s">
        <v>3</v>
      </c>
      <c r="C432" s="27" t="s">
        <v>833</v>
      </c>
      <c r="D432" s="27" t="s">
        <v>72</v>
      </c>
      <c r="E432" s="27">
        <v>469747388</v>
      </c>
      <c r="F432" s="26">
        <v>1</v>
      </c>
    </row>
    <row r="433" spans="1:6" x14ac:dyDescent="0.25">
      <c r="B433" s="27" t="s">
        <v>3</v>
      </c>
      <c r="C433" s="27" t="s">
        <v>307</v>
      </c>
      <c r="D433" s="27" t="s">
        <v>74</v>
      </c>
      <c r="E433" s="27">
        <v>9793661941</v>
      </c>
      <c r="F433" s="26">
        <v>1</v>
      </c>
    </row>
    <row r="434" spans="1:6" x14ac:dyDescent="0.25">
      <c r="B434" s="27" t="s">
        <v>3</v>
      </c>
      <c r="C434" s="27" t="s">
        <v>207</v>
      </c>
      <c r="D434" s="27" t="s">
        <v>79</v>
      </c>
      <c r="E434" s="27">
        <v>4719420060</v>
      </c>
      <c r="F434" s="26">
        <v>1</v>
      </c>
    </row>
    <row r="435" spans="1:6" x14ac:dyDescent="0.25">
      <c r="B435" s="27" t="s">
        <v>4</v>
      </c>
      <c r="C435" s="27" t="s">
        <v>306</v>
      </c>
      <c r="D435" s="27" t="s">
        <v>814</v>
      </c>
      <c r="E435" s="27">
        <v>12069187993</v>
      </c>
      <c r="F435" s="26">
        <v>1</v>
      </c>
    </row>
    <row r="436" spans="1:6" x14ac:dyDescent="0.25">
      <c r="B436" s="27" t="s">
        <v>4</v>
      </c>
      <c r="C436" s="27" t="s">
        <v>309</v>
      </c>
      <c r="D436" s="27" t="s">
        <v>74</v>
      </c>
      <c r="E436" s="27">
        <v>12375356977</v>
      </c>
      <c r="F436" s="26">
        <v>1</v>
      </c>
    </row>
    <row r="437" spans="1:6" x14ac:dyDescent="0.25">
      <c r="B437" s="27" t="s">
        <v>4</v>
      </c>
      <c r="C437" s="27" t="s">
        <v>850</v>
      </c>
      <c r="D437" s="27" t="s">
        <v>79</v>
      </c>
      <c r="E437" s="27">
        <v>13951433947</v>
      </c>
      <c r="F437" s="26">
        <v>1</v>
      </c>
    </row>
    <row r="438" spans="1:6" x14ac:dyDescent="0.25">
      <c r="B438" s="27" t="s">
        <v>4</v>
      </c>
      <c r="C438" s="27" t="s">
        <v>851</v>
      </c>
      <c r="D438" s="27" t="s">
        <v>79</v>
      </c>
      <c r="E438" s="27">
        <v>11015642969</v>
      </c>
      <c r="F438" s="26">
        <v>1</v>
      </c>
    </row>
    <row r="439" spans="1:6" x14ac:dyDescent="0.25">
      <c r="B439" s="27" t="s">
        <v>4</v>
      </c>
      <c r="C439" s="27" t="s">
        <v>853</v>
      </c>
      <c r="D439" s="27" t="s">
        <v>79</v>
      </c>
      <c r="E439" s="27">
        <v>9499476954</v>
      </c>
      <c r="F439" s="26">
        <v>1</v>
      </c>
    </row>
    <row r="440" spans="1:6" x14ac:dyDescent="0.25">
      <c r="A440" s="27" t="s">
        <v>65</v>
      </c>
      <c r="F440" s="26">
        <v>1</v>
      </c>
    </row>
    <row r="441" spans="1:6" x14ac:dyDescent="0.25">
      <c r="B441" s="27" t="s">
        <v>0</v>
      </c>
      <c r="C441" s="27" t="s">
        <v>46</v>
      </c>
      <c r="D441" s="27" t="s">
        <v>1</v>
      </c>
      <c r="E441" s="27" t="s">
        <v>2</v>
      </c>
      <c r="F441" s="26">
        <v>1</v>
      </c>
    </row>
    <row r="442" spans="1:6" x14ac:dyDescent="0.25">
      <c r="B442" s="27">
        <v>1</v>
      </c>
      <c r="C442" s="27" t="s">
        <v>113</v>
      </c>
      <c r="D442" s="27" t="s">
        <v>72</v>
      </c>
      <c r="E442" s="27" t="s">
        <v>209</v>
      </c>
      <c r="F442" s="26">
        <v>1</v>
      </c>
    </row>
    <row r="443" spans="1:6" x14ac:dyDescent="0.25">
      <c r="B443" s="27">
        <v>2</v>
      </c>
      <c r="C443" s="27" t="s">
        <v>855</v>
      </c>
      <c r="D443" s="27" t="s">
        <v>76</v>
      </c>
      <c r="E443" s="27">
        <v>8000905</v>
      </c>
      <c r="F443" s="26">
        <v>1</v>
      </c>
    </row>
    <row r="444" spans="1:6" x14ac:dyDescent="0.25">
      <c r="B444" s="27" t="s">
        <v>40</v>
      </c>
      <c r="C444" s="27" t="s">
        <v>73</v>
      </c>
      <c r="D444" s="27" t="s">
        <v>814</v>
      </c>
      <c r="E444" s="27">
        <v>52099628904</v>
      </c>
      <c r="F444" s="26">
        <v>1</v>
      </c>
    </row>
    <row r="445" spans="1:6" x14ac:dyDescent="0.25">
      <c r="B445" s="27" t="s">
        <v>40</v>
      </c>
      <c r="C445" s="27" t="s">
        <v>70</v>
      </c>
      <c r="D445" s="27" t="s">
        <v>814</v>
      </c>
      <c r="E445" s="27">
        <v>90306791900</v>
      </c>
      <c r="F445" s="26">
        <v>1</v>
      </c>
    </row>
    <row r="446" spans="1:6" x14ac:dyDescent="0.25">
      <c r="B446" s="27" t="s">
        <v>3</v>
      </c>
      <c r="C446" s="27" t="s">
        <v>825</v>
      </c>
      <c r="D446" s="27" t="s">
        <v>79</v>
      </c>
      <c r="E446" s="27">
        <v>64986543920</v>
      </c>
      <c r="F446" s="26">
        <v>1</v>
      </c>
    </row>
    <row r="447" spans="1:6" x14ac:dyDescent="0.25">
      <c r="B447" s="27" t="s">
        <v>3</v>
      </c>
      <c r="C447" s="27" t="s">
        <v>856</v>
      </c>
      <c r="D447" s="27" t="s">
        <v>76</v>
      </c>
      <c r="E447" s="27">
        <v>61182800963</v>
      </c>
      <c r="F447" s="26">
        <v>1</v>
      </c>
    </row>
    <row r="448" spans="1:6" x14ac:dyDescent="0.25">
      <c r="A448" s="26" t="s">
        <v>778</v>
      </c>
      <c r="B448" s="26" t="s">
        <v>779</v>
      </c>
    </row>
  </sheetData>
  <dataConsolidate/>
  <pageMargins left="0.78740157499999996" right="0.78740157499999996" top="0.984251969" bottom="0.984251969" header="0.4921259845" footer="0.4921259845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B1" sqref="B1:I3"/>
    </sheetView>
  </sheetViews>
  <sheetFormatPr defaultRowHeight="15" x14ac:dyDescent="0.25"/>
  <cols>
    <col min="2" max="2" width="47.5703125" bestFit="1" customWidth="1"/>
    <col min="3" max="3" width="13.140625" bestFit="1" customWidth="1"/>
    <col min="4" max="4" width="20.140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565</v>
      </c>
      <c r="C2" s="66" t="s">
        <v>415</v>
      </c>
      <c r="D2" s="66" t="s">
        <v>566</v>
      </c>
      <c r="E2" s="66">
        <v>1600</v>
      </c>
      <c r="F2" s="66"/>
      <c r="G2" s="66"/>
      <c r="H2" s="66">
        <v>1600</v>
      </c>
      <c r="I2" s="66"/>
      <c r="J2" t="s">
        <v>796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567</v>
      </c>
      <c r="C3" s="66" t="s">
        <v>520</v>
      </c>
      <c r="D3" s="66" t="s">
        <v>568</v>
      </c>
      <c r="E3" s="66">
        <v>1360</v>
      </c>
      <c r="F3" s="66"/>
      <c r="G3" s="66"/>
      <c r="H3" s="66">
        <v>1360</v>
      </c>
      <c r="I3" s="66"/>
      <c r="J3" t="s">
        <v>796</v>
      </c>
      <c r="K3" t="s">
        <v>376</v>
      </c>
    </row>
  </sheetData>
  <sortState ref="B2:I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3" sqref="B3"/>
    </sheetView>
  </sheetViews>
  <sheetFormatPr defaultRowHeight="15" x14ac:dyDescent="0.25"/>
  <cols>
    <col min="2" max="2" width="45" bestFit="1" customWidth="1"/>
    <col min="3" max="3" width="13.1406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_xlfn.RANK.EQ(E2,E2:E199)</f>
        <v>1</v>
      </c>
      <c r="B2" s="66" t="s">
        <v>569</v>
      </c>
      <c r="C2" s="66" t="s">
        <v>396</v>
      </c>
      <c r="D2" s="66" t="s">
        <v>1011</v>
      </c>
      <c r="E2" s="66">
        <f>SUM(F2:I2)</f>
        <v>2960</v>
      </c>
      <c r="F2" s="66"/>
      <c r="G2" s="66"/>
      <c r="H2" s="66">
        <v>1600</v>
      </c>
      <c r="I2" s="66">
        <v>1360</v>
      </c>
      <c r="J2" t="s">
        <v>797</v>
      </c>
      <c r="K2" t="s">
        <v>376</v>
      </c>
    </row>
    <row r="3" spans="1:11" ht="15.75" thickBot="1" x14ac:dyDescent="0.3">
      <c r="A3" s="66">
        <f>_xlfn.RANK.EQ(E3,E2:E199)</f>
        <v>2</v>
      </c>
      <c r="B3" s="66" t="s">
        <v>1010</v>
      </c>
      <c r="C3" s="66" t="s">
        <v>415</v>
      </c>
      <c r="D3" s="66" t="s">
        <v>1009</v>
      </c>
      <c r="E3" s="66">
        <f t="shared" ref="E3:E7" si="0">SUM(F3:I3)</f>
        <v>1600</v>
      </c>
      <c r="F3" s="66"/>
      <c r="G3" s="66"/>
      <c r="H3" s="66"/>
      <c r="I3" s="66">
        <v>1600</v>
      </c>
      <c r="J3" t="s">
        <v>797</v>
      </c>
      <c r="K3" t="s">
        <v>376</v>
      </c>
    </row>
    <row r="4" spans="1:11" ht="15.75" thickBot="1" x14ac:dyDescent="0.3">
      <c r="A4" s="66">
        <f>_xlfn.RANK.EQ(E4,E2:E199)</f>
        <v>3</v>
      </c>
      <c r="B4" s="66" t="s">
        <v>570</v>
      </c>
      <c r="C4" s="66" t="s">
        <v>415</v>
      </c>
      <c r="D4" s="66" t="s">
        <v>571</v>
      </c>
      <c r="E4" s="66">
        <f t="shared" si="0"/>
        <v>1360</v>
      </c>
      <c r="F4" s="66"/>
      <c r="G4" s="66"/>
      <c r="H4" s="66">
        <v>1360</v>
      </c>
      <c r="I4" s="66"/>
      <c r="J4" t="s">
        <v>797</v>
      </c>
      <c r="K4" t="s">
        <v>376</v>
      </c>
    </row>
    <row r="5" spans="1:11" ht="15.75" thickBot="1" x14ac:dyDescent="0.3">
      <c r="A5" s="66">
        <f>_xlfn.RANK.EQ(E5,E2:E199)</f>
        <v>4</v>
      </c>
      <c r="B5" s="66" t="s">
        <v>710</v>
      </c>
      <c r="C5" s="66" t="s">
        <v>415</v>
      </c>
      <c r="D5" s="66" t="s">
        <v>709</v>
      </c>
      <c r="E5" s="66">
        <f t="shared" si="0"/>
        <v>1120</v>
      </c>
      <c r="F5" s="66"/>
      <c r="G5" s="66"/>
      <c r="H5" s="66">
        <v>1120</v>
      </c>
      <c r="I5" s="66"/>
      <c r="J5" t="s">
        <v>797</v>
      </c>
      <c r="K5" t="s">
        <v>376</v>
      </c>
    </row>
    <row r="6" spans="1:11" ht="15.75" thickBot="1" x14ac:dyDescent="0.3">
      <c r="A6" s="66">
        <f>_xlfn.RANK.EQ(E6,E2:E199)</f>
        <v>4</v>
      </c>
      <c r="B6" s="66" t="s">
        <v>573</v>
      </c>
      <c r="C6" s="66" t="s">
        <v>572</v>
      </c>
      <c r="D6" s="66" t="s">
        <v>574</v>
      </c>
      <c r="E6" s="66">
        <f t="shared" si="0"/>
        <v>1120</v>
      </c>
      <c r="F6" s="66"/>
      <c r="G6" s="66"/>
      <c r="H6" s="66">
        <v>1120</v>
      </c>
      <c r="I6" s="66"/>
      <c r="J6" t="s">
        <v>797</v>
      </c>
      <c r="K6" t="s">
        <v>376</v>
      </c>
    </row>
    <row r="7" spans="1:11" ht="15.75" thickBot="1" x14ac:dyDescent="0.3">
      <c r="A7" s="66">
        <f>_xlfn.RANK.EQ(E7,E2:E199)</f>
        <v>4</v>
      </c>
      <c r="B7" s="66" t="s">
        <v>1013</v>
      </c>
      <c r="C7" s="66" t="s">
        <v>572</v>
      </c>
      <c r="D7" s="66" t="s">
        <v>1012</v>
      </c>
      <c r="E7" s="66">
        <f t="shared" si="0"/>
        <v>1120</v>
      </c>
      <c r="F7" s="66"/>
      <c r="G7" s="66"/>
      <c r="H7" s="66"/>
      <c r="I7" s="66">
        <v>1120</v>
      </c>
      <c r="J7" t="s">
        <v>797</v>
      </c>
      <c r="K7" t="s">
        <v>376</v>
      </c>
    </row>
  </sheetData>
  <sortState ref="B2:I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B3" sqref="B3:D3"/>
    </sheetView>
  </sheetViews>
  <sheetFormatPr defaultRowHeight="15" x14ac:dyDescent="0.25"/>
  <cols>
    <col min="2" max="2" width="44.28515625" bestFit="1" customWidth="1"/>
    <col min="3" max="3" width="13.140625" bestFit="1" customWidth="1"/>
    <col min="4" max="4" width="22.28515625" bestFit="1" customWidth="1"/>
  </cols>
  <sheetData>
    <row r="1" spans="1:11" x14ac:dyDescent="0.25">
      <c r="A1" t="s">
        <v>377</v>
      </c>
      <c r="B1" t="s">
        <v>378</v>
      </c>
      <c r="C1" t="s">
        <v>1</v>
      </c>
      <c r="D1" t="s">
        <v>2</v>
      </c>
      <c r="E1" t="s">
        <v>379</v>
      </c>
      <c r="F1" t="s">
        <v>24</v>
      </c>
      <c r="G1" t="s">
        <v>25</v>
      </c>
      <c r="H1" t="s">
        <v>26</v>
      </c>
      <c r="I1" t="s">
        <v>27</v>
      </c>
      <c r="J1" t="s">
        <v>380</v>
      </c>
      <c r="K1" t="s">
        <v>381</v>
      </c>
    </row>
    <row r="2" spans="1:11" x14ac:dyDescent="0.25">
      <c r="A2">
        <f>_xlfn.RANK.EQ(E2,E2:E200)</f>
        <v>1</v>
      </c>
      <c r="B2" t="s">
        <v>575</v>
      </c>
      <c r="C2" t="s">
        <v>415</v>
      </c>
      <c r="D2" t="s">
        <v>576</v>
      </c>
      <c r="E2">
        <v>1600</v>
      </c>
      <c r="H2">
        <v>1600</v>
      </c>
      <c r="J2" t="s">
        <v>322</v>
      </c>
      <c r="K2" t="s">
        <v>376</v>
      </c>
    </row>
    <row r="3" spans="1:11" x14ac:dyDescent="0.25">
      <c r="A3">
        <f>_xlfn.RANK.EQ(E3,E2:E200)</f>
        <v>2</v>
      </c>
      <c r="B3" t="s">
        <v>712</v>
      </c>
      <c r="C3" t="s">
        <v>415</v>
      </c>
      <c r="D3" t="s">
        <v>711</v>
      </c>
      <c r="E3">
        <v>1360</v>
      </c>
      <c r="H3">
        <v>1360</v>
      </c>
      <c r="J3" t="s">
        <v>322</v>
      </c>
      <c r="K3" t="s">
        <v>376</v>
      </c>
    </row>
  </sheetData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B1" sqref="B1:I3"/>
    </sheetView>
  </sheetViews>
  <sheetFormatPr defaultRowHeight="15" x14ac:dyDescent="0.25"/>
  <cols>
    <col min="2" max="2" width="42.5703125" bestFit="1" customWidth="1"/>
    <col min="3" max="3" width="8.7109375" bestFit="1" customWidth="1"/>
    <col min="4" max="4" width="23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534</v>
      </c>
      <c r="C2" s="66" t="s">
        <v>388</v>
      </c>
      <c r="D2" s="66" t="s">
        <v>535</v>
      </c>
      <c r="E2" s="66">
        <v>1600</v>
      </c>
      <c r="F2" s="66"/>
      <c r="G2" s="66"/>
      <c r="H2" s="66"/>
      <c r="I2" s="66">
        <v>1600</v>
      </c>
      <c r="J2" t="s">
        <v>894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630</v>
      </c>
      <c r="C3" s="66" t="s">
        <v>388</v>
      </c>
      <c r="D3" s="66" t="s">
        <v>629</v>
      </c>
      <c r="E3" s="66">
        <v>1360</v>
      </c>
      <c r="F3" s="66"/>
      <c r="G3" s="66"/>
      <c r="H3" s="66"/>
      <c r="I3" s="66">
        <v>1360</v>
      </c>
      <c r="J3" t="s">
        <v>894</v>
      </c>
      <c r="K3" t="s">
        <v>376</v>
      </c>
    </row>
  </sheetData>
  <sortState ref="B2:I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B1" sqref="B1:I3"/>
    </sheetView>
  </sheetViews>
  <sheetFormatPr defaultRowHeight="15" x14ac:dyDescent="0.25"/>
  <cols>
    <col min="2" max="2" width="44.42578125" bestFit="1" customWidth="1"/>
    <col min="3" max="3" width="11.5703125" bestFit="1" customWidth="1"/>
    <col min="4" max="4" width="24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957</v>
      </c>
      <c r="C2" s="66" t="s">
        <v>475</v>
      </c>
      <c r="D2" s="66" t="s">
        <v>956</v>
      </c>
      <c r="E2" s="66">
        <v>1600</v>
      </c>
      <c r="F2" s="66"/>
      <c r="G2" s="66"/>
      <c r="H2" s="66"/>
      <c r="I2" s="66">
        <v>1600</v>
      </c>
      <c r="J2" t="s">
        <v>336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959</v>
      </c>
      <c r="C3" s="66" t="s">
        <v>396</v>
      </c>
      <c r="D3" s="66" t="s">
        <v>958</v>
      </c>
      <c r="E3" s="66">
        <v>1360</v>
      </c>
      <c r="F3" s="66"/>
      <c r="G3" s="66"/>
      <c r="H3" s="66"/>
      <c r="I3" s="66">
        <v>1360</v>
      </c>
      <c r="J3" t="s">
        <v>336</v>
      </c>
      <c r="K3" t="s">
        <v>376</v>
      </c>
    </row>
  </sheetData>
  <sortState ref="B2:I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B1" sqref="B1:I3"/>
    </sheetView>
  </sheetViews>
  <sheetFormatPr defaultRowHeight="15" x14ac:dyDescent="0.25"/>
  <cols>
    <col min="2" max="2" width="25.7109375" bestFit="1" customWidth="1"/>
    <col min="3" max="3" width="6.5703125" bestFit="1" customWidth="1"/>
    <col min="4" max="4" width="11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7</v>
      </c>
      <c r="C2" s="66" t="s">
        <v>77</v>
      </c>
      <c r="D2" s="66">
        <v>7110477908</v>
      </c>
      <c r="E2" s="66">
        <v>1600</v>
      </c>
      <c r="F2" s="66"/>
      <c r="G2" s="66"/>
      <c r="H2" s="66"/>
      <c r="I2" s="66">
        <v>1600</v>
      </c>
      <c r="J2" t="s">
        <v>780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6</v>
      </c>
      <c r="C3" s="66" t="s">
        <v>74</v>
      </c>
      <c r="D3" s="66">
        <v>9017583967</v>
      </c>
      <c r="E3" s="66">
        <v>1360</v>
      </c>
      <c r="F3" s="66"/>
      <c r="G3" s="66"/>
      <c r="H3" s="66"/>
      <c r="I3" s="66">
        <v>1360</v>
      </c>
      <c r="J3" t="s">
        <v>780</v>
      </c>
      <c r="K3" t="s">
        <v>375</v>
      </c>
    </row>
  </sheetData>
  <sortState ref="B2:I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15" sqref="G15"/>
    </sheetView>
  </sheetViews>
  <sheetFormatPr defaultRowHeight="15" x14ac:dyDescent="0.25"/>
  <cols>
    <col min="2" max="2" width="24.85546875" bestFit="1" customWidth="1"/>
    <col min="3" max="3" width="6.140625" bestFit="1" customWidth="1"/>
    <col min="4" max="4" width="12.710937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73</v>
      </c>
      <c r="C2" s="66" t="s">
        <v>71</v>
      </c>
      <c r="D2" s="66">
        <v>52099628904</v>
      </c>
      <c r="E2" s="66">
        <v>5200</v>
      </c>
      <c r="F2" s="66">
        <v>1360</v>
      </c>
      <c r="G2" s="66">
        <v>1360</v>
      </c>
      <c r="H2" s="66">
        <v>1360</v>
      </c>
      <c r="I2" s="66">
        <v>1120</v>
      </c>
      <c r="J2" t="s">
        <v>334</v>
      </c>
      <c r="K2" t="s">
        <v>375</v>
      </c>
    </row>
    <row r="3" spans="1:11" ht="15.75" thickBot="1" x14ac:dyDescent="0.3">
      <c r="A3" s="66">
        <f>_xlfn.RANK.EQ(E3,E2:E200)</f>
        <v>2</v>
      </c>
      <c r="B3" s="66" t="s">
        <v>70</v>
      </c>
      <c r="C3" s="66" t="s">
        <v>71</v>
      </c>
      <c r="D3" s="66">
        <v>90306791900</v>
      </c>
      <c r="E3" s="66">
        <v>4960</v>
      </c>
      <c r="F3" s="66">
        <v>1600</v>
      </c>
      <c r="G3" s="66">
        <v>1120</v>
      </c>
      <c r="H3" s="66">
        <v>1120</v>
      </c>
      <c r="I3" s="66">
        <v>1120</v>
      </c>
      <c r="J3" t="s">
        <v>334</v>
      </c>
      <c r="K3" t="s">
        <v>375</v>
      </c>
    </row>
    <row r="4" spans="1:11" ht="15.75" thickBot="1" x14ac:dyDescent="0.3">
      <c r="A4" s="66">
        <f>_xlfn.RANK.EQ(E4,E2:E200)</f>
        <v>3</v>
      </c>
      <c r="B4" s="66" t="s">
        <v>113</v>
      </c>
      <c r="C4" s="66" t="s">
        <v>72</v>
      </c>
      <c r="D4" s="66" t="s">
        <v>209</v>
      </c>
      <c r="E4" s="66">
        <v>4800</v>
      </c>
      <c r="F4" s="66"/>
      <c r="G4" s="66">
        <v>1600</v>
      </c>
      <c r="H4" s="66">
        <v>1600</v>
      </c>
      <c r="I4" s="66">
        <v>1600</v>
      </c>
      <c r="J4" t="s">
        <v>334</v>
      </c>
      <c r="K4" t="s">
        <v>375</v>
      </c>
    </row>
    <row r="5" spans="1:11" x14ac:dyDescent="0.25">
      <c r="A5" s="70">
        <f>_xlfn.RANK.EQ(E5,E2:E200)</f>
        <v>5</v>
      </c>
      <c r="B5" s="70" t="s">
        <v>75</v>
      </c>
      <c r="C5" s="70" t="s">
        <v>76</v>
      </c>
      <c r="D5" s="70">
        <v>522</v>
      </c>
      <c r="E5" s="70">
        <v>1120</v>
      </c>
      <c r="F5" s="70">
        <v>1120</v>
      </c>
      <c r="G5" s="70"/>
      <c r="H5" s="70"/>
      <c r="I5" s="70"/>
      <c r="J5" t="s">
        <v>334</v>
      </c>
      <c r="K5" t="s">
        <v>375</v>
      </c>
    </row>
    <row r="6" spans="1:11" x14ac:dyDescent="0.25">
      <c r="A6" s="53">
        <f>_xlfn.RANK.EQ(E6,E2:E200)</f>
        <v>4</v>
      </c>
      <c r="B6" s="53" t="s">
        <v>855</v>
      </c>
      <c r="C6" s="53" t="s">
        <v>76</v>
      </c>
      <c r="D6" s="53">
        <v>8000905</v>
      </c>
      <c r="E6" s="53">
        <v>1360</v>
      </c>
      <c r="F6" s="53"/>
      <c r="G6" s="53"/>
      <c r="H6" s="53"/>
      <c r="I6" s="53">
        <v>1360</v>
      </c>
      <c r="J6" t="s">
        <v>334</v>
      </c>
      <c r="K6" t="s">
        <v>375</v>
      </c>
    </row>
    <row r="7" spans="1:11" x14ac:dyDescent="0.25">
      <c r="A7" s="53">
        <f>_xlfn.RANK.EQ(E7,E2:E200)</f>
        <v>6</v>
      </c>
      <c r="B7" s="53" t="s">
        <v>825</v>
      </c>
      <c r="C7" s="53" t="s">
        <v>79</v>
      </c>
      <c r="D7" s="53">
        <v>64986543920</v>
      </c>
      <c r="E7" s="53">
        <v>880</v>
      </c>
      <c r="F7" s="53"/>
      <c r="G7" s="53"/>
      <c r="H7" s="53"/>
      <c r="I7" s="53">
        <v>880</v>
      </c>
      <c r="J7" t="s">
        <v>334</v>
      </c>
      <c r="K7" t="s">
        <v>375</v>
      </c>
    </row>
    <row r="8" spans="1:11" x14ac:dyDescent="0.25">
      <c r="A8" s="53">
        <f>_xlfn.RANK.EQ(E8,E2:E200)</f>
        <v>6</v>
      </c>
      <c r="B8" s="53" t="s">
        <v>856</v>
      </c>
      <c r="C8" s="53" t="s">
        <v>76</v>
      </c>
      <c r="D8" s="53">
        <v>61182800963</v>
      </c>
      <c r="E8" s="53">
        <v>880</v>
      </c>
      <c r="F8" s="53"/>
      <c r="G8" s="53"/>
      <c r="H8" s="53"/>
      <c r="I8" s="53">
        <v>880</v>
      </c>
      <c r="J8" t="s">
        <v>334</v>
      </c>
      <c r="K8" t="s">
        <v>375</v>
      </c>
    </row>
  </sheetData>
  <sortState ref="B2:I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1" sqref="B1:I9"/>
    </sheetView>
  </sheetViews>
  <sheetFormatPr defaultRowHeight="15" x14ac:dyDescent="0.25"/>
  <cols>
    <col min="2" max="2" width="45.42578125" bestFit="1" customWidth="1"/>
    <col min="3" max="3" width="13.140625" bestFit="1" customWidth="1"/>
    <col min="4" max="4" width="23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466</v>
      </c>
      <c r="C2" s="66" t="s">
        <v>389</v>
      </c>
      <c r="D2" s="66" t="s">
        <v>731</v>
      </c>
      <c r="E2" s="66">
        <v>3200</v>
      </c>
      <c r="F2" s="66">
        <v>1600</v>
      </c>
      <c r="G2" s="66">
        <v>1600</v>
      </c>
      <c r="H2" s="66"/>
      <c r="I2" s="66"/>
      <c r="J2" t="s">
        <v>327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873</v>
      </c>
      <c r="C3" s="66" t="s">
        <v>396</v>
      </c>
      <c r="D3" s="66" t="s">
        <v>872</v>
      </c>
      <c r="E3" s="66">
        <v>1600</v>
      </c>
      <c r="F3" s="66"/>
      <c r="G3" s="66"/>
      <c r="H3" s="66"/>
      <c r="I3" s="66">
        <v>1600</v>
      </c>
      <c r="J3" t="s">
        <v>327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467</v>
      </c>
      <c r="C4" s="66" t="s">
        <v>396</v>
      </c>
      <c r="D4" s="66" t="s">
        <v>1016</v>
      </c>
      <c r="E4" s="66">
        <v>1360</v>
      </c>
      <c r="F4" s="66">
        <v>1360</v>
      </c>
      <c r="G4" s="66"/>
      <c r="H4" s="66"/>
      <c r="I4" s="66"/>
      <c r="J4" t="s">
        <v>327</v>
      </c>
      <c r="K4" t="s">
        <v>376</v>
      </c>
    </row>
    <row r="5" spans="1:11" ht="15.75" thickBot="1" x14ac:dyDescent="0.3">
      <c r="A5" s="66">
        <f>_xlfn.RANK.EQ(E5,E2:E200)</f>
        <v>3</v>
      </c>
      <c r="B5" s="66" t="s">
        <v>586</v>
      </c>
      <c r="C5" s="66" t="s">
        <v>433</v>
      </c>
      <c r="D5" s="66" t="s">
        <v>763</v>
      </c>
      <c r="E5" s="66">
        <v>1360</v>
      </c>
      <c r="F5" s="66"/>
      <c r="G5" s="66">
        <v>1360</v>
      </c>
      <c r="H5" s="66"/>
      <c r="I5" s="66"/>
      <c r="J5" t="s">
        <v>327</v>
      </c>
      <c r="K5" t="s">
        <v>376</v>
      </c>
    </row>
    <row r="6" spans="1:11" ht="15.75" thickBot="1" x14ac:dyDescent="0.3">
      <c r="A6" s="66">
        <f>_xlfn.RANK.EQ(E6,E2:E200)</f>
        <v>3</v>
      </c>
      <c r="B6" s="66" t="s">
        <v>875</v>
      </c>
      <c r="C6" s="66" t="s">
        <v>415</v>
      </c>
      <c r="D6" s="66" t="s">
        <v>874</v>
      </c>
      <c r="E6" s="66">
        <v>1360</v>
      </c>
      <c r="F6" s="66"/>
      <c r="G6" s="66"/>
      <c r="H6" s="66"/>
      <c r="I6" s="66">
        <v>1360</v>
      </c>
      <c r="J6" t="s">
        <v>327</v>
      </c>
      <c r="K6" t="s">
        <v>376</v>
      </c>
    </row>
    <row r="7" spans="1:11" ht="15.75" thickBot="1" x14ac:dyDescent="0.3">
      <c r="A7" s="66">
        <f>_xlfn.RANK.EQ(E7,E2:E200)</f>
        <v>6</v>
      </c>
      <c r="B7" s="66" t="s">
        <v>468</v>
      </c>
      <c r="C7" s="66" t="s">
        <v>433</v>
      </c>
      <c r="D7" s="66" t="s">
        <v>469</v>
      </c>
      <c r="E7" s="66">
        <v>1120</v>
      </c>
      <c r="F7" s="66">
        <v>1120</v>
      </c>
      <c r="G7" s="66"/>
      <c r="H7" s="66"/>
      <c r="I7" s="66"/>
      <c r="J7" t="s">
        <v>327</v>
      </c>
      <c r="K7" t="s">
        <v>376</v>
      </c>
    </row>
    <row r="8" spans="1:11" ht="15.75" thickBot="1" x14ac:dyDescent="0.3">
      <c r="A8" s="66">
        <f>_xlfn.RANK.EQ(E8,E2:E200)</f>
        <v>6</v>
      </c>
      <c r="B8" s="66" t="s">
        <v>510</v>
      </c>
      <c r="C8" s="66" t="s">
        <v>392</v>
      </c>
      <c r="D8" s="66" t="s">
        <v>511</v>
      </c>
      <c r="E8" s="66">
        <v>1120</v>
      </c>
      <c r="F8" s="66"/>
      <c r="G8" s="66">
        <v>1120</v>
      </c>
      <c r="H8" s="66"/>
      <c r="I8" s="66"/>
      <c r="J8" t="s">
        <v>327</v>
      </c>
      <c r="K8" t="s">
        <v>376</v>
      </c>
    </row>
    <row r="9" spans="1:11" ht="15.75" thickBot="1" x14ac:dyDescent="0.3">
      <c r="A9" s="66">
        <f>_xlfn.RANK.EQ(E9,E2:E200)</f>
        <v>6</v>
      </c>
      <c r="B9" s="66" t="s">
        <v>877</v>
      </c>
      <c r="C9" s="66" t="s">
        <v>415</v>
      </c>
      <c r="D9" s="66" t="s">
        <v>876</v>
      </c>
      <c r="E9" s="66">
        <v>1120</v>
      </c>
      <c r="F9" s="66"/>
      <c r="G9" s="66"/>
      <c r="H9" s="66"/>
      <c r="I9" s="66">
        <v>1120</v>
      </c>
      <c r="J9" t="s">
        <v>327</v>
      </c>
      <c r="K9" t="s">
        <v>376</v>
      </c>
    </row>
  </sheetData>
  <sortState ref="B2:I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1" sqref="B1:I9"/>
    </sheetView>
  </sheetViews>
  <sheetFormatPr defaultRowHeight="15" x14ac:dyDescent="0.25"/>
  <cols>
    <col min="2" max="2" width="50.7109375" bestFit="1" customWidth="1"/>
    <col min="3" max="3" width="13.140625" bestFit="1" customWidth="1"/>
    <col min="4" max="4" width="27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_xlfn.RANK.EQ(E2,E2:E200)</f>
        <v>1</v>
      </c>
      <c r="B2" s="66" t="s">
        <v>470</v>
      </c>
      <c r="C2" s="66" t="s">
        <v>389</v>
      </c>
      <c r="D2" s="66" t="s">
        <v>614</v>
      </c>
      <c r="E2" s="66">
        <v>6400</v>
      </c>
      <c r="F2" s="66">
        <v>1600</v>
      </c>
      <c r="G2" s="66">
        <v>1600</v>
      </c>
      <c r="H2" s="66">
        <v>1600</v>
      </c>
      <c r="I2" s="66">
        <v>1600</v>
      </c>
      <c r="J2" t="s">
        <v>382</v>
      </c>
      <c r="K2" t="s">
        <v>376</v>
      </c>
    </row>
    <row r="3" spans="1:11" ht="15.75" thickBot="1" x14ac:dyDescent="0.3">
      <c r="A3" s="66">
        <f>_xlfn.RANK.EQ(E3,E2:E200)</f>
        <v>2</v>
      </c>
      <c r="B3" s="66" t="s">
        <v>715</v>
      </c>
      <c r="C3" s="66" t="s">
        <v>396</v>
      </c>
      <c r="D3" s="66" t="s">
        <v>732</v>
      </c>
      <c r="E3" s="66">
        <v>2480</v>
      </c>
      <c r="F3" s="66">
        <v>1360</v>
      </c>
      <c r="G3" s="66">
        <v>1120</v>
      </c>
      <c r="H3" s="66"/>
      <c r="I3" s="66"/>
      <c r="J3" t="s">
        <v>382</v>
      </c>
      <c r="K3" t="s">
        <v>376</v>
      </c>
    </row>
    <row r="4" spans="1:11" ht="15.75" thickBot="1" x14ac:dyDescent="0.3">
      <c r="A4" s="66">
        <f>_xlfn.RANK.EQ(E4,E2:E200)</f>
        <v>3</v>
      </c>
      <c r="B4" s="66" t="s">
        <v>890</v>
      </c>
      <c r="C4" s="66" t="s">
        <v>388</v>
      </c>
      <c r="D4" s="66" t="s">
        <v>889</v>
      </c>
      <c r="E4" s="66">
        <v>2240</v>
      </c>
      <c r="F4" s="66">
        <v>1120</v>
      </c>
      <c r="G4" s="66"/>
      <c r="H4" s="66"/>
      <c r="I4" s="66">
        <v>1120</v>
      </c>
      <c r="J4" t="s">
        <v>382</v>
      </c>
      <c r="K4" t="s">
        <v>376</v>
      </c>
    </row>
    <row r="5" spans="1:11" ht="15.75" thickBot="1" x14ac:dyDescent="0.3">
      <c r="A5" s="66">
        <f>_xlfn.RANK.EQ(E5,E2:E200)</f>
        <v>4</v>
      </c>
      <c r="B5" s="66" t="s">
        <v>588</v>
      </c>
      <c r="C5" s="66" t="s">
        <v>389</v>
      </c>
      <c r="D5" s="66" t="s">
        <v>587</v>
      </c>
      <c r="E5" s="66">
        <v>1360</v>
      </c>
      <c r="F5" s="66"/>
      <c r="G5" s="66">
        <v>1360</v>
      </c>
      <c r="H5" s="66"/>
      <c r="I5" s="66"/>
      <c r="J5" t="s">
        <v>382</v>
      </c>
      <c r="K5" t="s">
        <v>376</v>
      </c>
    </row>
    <row r="6" spans="1:11" ht="15.75" thickBot="1" x14ac:dyDescent="0.3">
      <c r="A6" s="66">
        <f>_xlfn.RANK.EQ(E6,E2:E200)</f>
        <v>4</v>
      </c>
      <c r="B6" s="66" t="s">
        <v>526</v>
      </c>
      <c r="C6" s="66" t="s">
        <v>415</v>
      </c>
      <c r="D6" s="66" t="s">
        <v>527</v>
      </c>
      <c r="E6" s="66">
        <v>1360</v>
      </c>
      <c r="F6" s="66"/>
      <c r="G6" s="66"/>
      <c r="H6" s="66">
        <v>1360</v>
      </c>
      <c r="I6" s="66"/>
      <c r="J6" t="s">
        <v>382</v>
      </c>
      <c r="K6" t="s">
        <v>376</v>
      </c>
    </row>
    <row r="7" spans="1:11" ht="15.75" thickBot="1" x14ac:dyDescent="0.3">
      <c r="A7" s="66">
        <f>_xlfn.RANK.EQ(E7,E2:E200)</f>
        <v>4</v>
      </c>
      <c r="B7" s="66" t="s">
        <v>885</v>
      </c>
      <c r="C7" s="66" t="s">
        <v>433</v>
      </c>
      <c r="D7" s="66" t="s">
        <v>884</v>
      </c>
      <c r="E7" s="66">
        <v>1360</v>
      </c>
      <c r="F7" s="66"/>
      <c r="G7" s="66"/>
      <c r="H7" s="66"/>
      <c r="I7" s="66">
        <v>1360</v>
      </c>
      <c r="J7" t="s">
        <v>382</v>
      </c>
      <c r="K7" t="s">
        <v>376</v>
      </c>
    </row>
    <row r="8" spans="1:11" ht="15.75" thickBot="1" x14ac:dyDescent="0.3">
      <c r="A8" s="66">
        <f>_xlfn.RANK.EQ(E8,E2:E200)</f>
        <v>7</v>
      </c>
      <c r="B8" s="66" t="s">
        <v>616</v>
      </c>
      <c r="C8" s="66" t="s">
        <v>415</v>
      </c>
      <c r="D8" s="66" t="s">
        <v>615</v>
      </c>
      <c r="E8" s="66">
        <v>1120</v>
      </c>
      <c r="F8" s="66"/>
      <c r="G8" s="66"/>
      <c r="H8" s="66">
        <v>1120</v>
      </c>
      <c r="I8" s="66"/>
      <c r="J8" t="s">
        <v>382</v>
      </c>
      <c r="K8" t="s">
        <v>376</v>
      </c>
    </row>
    <row r="9" spans="1:11" ht="15.75" thickBot="1" x14ac:dyDescent="0.3">
      <c r="A9" s="66">
        <f>_xlfn.RANK.EQ(E9,E2:E200)</f>
        <v>7</v>
      </c>
      <c r="B9" s="66" t="s">
        <v>887</v>
      </c>
      <c r="C9" s="66" t="s">
        <v>888</v>
      </c>
      <c r="D9" s="66" t="s">
        <v>886</v>
      </c>
      <c r="E9" s="66">
        <v>1120</v>
      </c>
      <c r="F9" s="66"/>
      <c r="G9" s="66"/>
      <c r="H9" s="66"/>
      <c r="I9" s="66">
        <v>1120</v>
      </c>
      <c r="J9" t="s">
        <v>382</v>
      </c>
      <c r="K9" t="s">
        <v>376</v>
      </c>
    </row>
  </sheetData>
  <sortState ref="B2:I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D15" sqref="D15"/>
    </sheetView>
  </sheetViews>
  <sheetFormatPr defaultRowHeight="15" x14ac:dyDescent="0.25"/>
  <cols>
    <col min="2" max="2" width="51.5703125" bestFit="1" customWidth="1"/>
    <col min="3" max="3" width="13.140625" bestFit="1" customWidth="1"/>
    <col min="4" max="4" width="23.28515625" bestFit="1" customWidth="1"/>
  </cols>
  <sheetData>
    <row r="1" spans="1:11" ht="15.75" thickBot="1" x14ac:dyDescent="0.3">
      <c r="A1" s="66" t="s">
        <v>377</v>
      </c>
      <c r="B1" s="67" t="s">
        <v>378</v>
      </c>
      <c r="C1" s="67" t="s">
        <v>1</v>
      </c>
      <c r="D1" s="67" t="s">
        <v>2</v>
      </c>
      <c r="E1" s="67" t="s">
        <v>379</v>
      </c>
      <c r="F1" s="67" t="s">
        <v>24</v>
      </c>
      <c r="G1" s="67" t="s">
        <v>25</v>
      </c>
      <c r="H1" s="67" t="s">
        <v>26</v>
      </c>
      <c r="I1" s="67" t="s">
        <v>27</v>
      </c>
      <c r="J1" t="s">
        <v>380</v>
      </c>
      <c r="K1" t="s">
        <v>381</v>
      </c>
    </row>
    <row r="2" spans="1:11" ht="15.75" thickBot="1" x14ac:dyDescent="0.3">
      <c r="A2" s="66">
        <f>_xlfn.RANK.EQ(E2,E2:E199)</f>
        <v>1</v>
      </c>
      <c r="B2" s="111" t="s">
        <v>618</v>
      </c>
      <c r="C2" s="66" t="s">
        <v>415</v>
      </c>
      <c r="D2" s="66" t="s">
        <v>617</v>
      </c>
      <c r="E2" s="66">
        <v>6400</v>
      </c>
      <c r="F2" s="66">
        <v>1600</v>
      </c>
      <c r="G2" s="66">
        <v>1600</v>
      </c>
      <c r="H2" s="66">
        <v>1600</v>
      </c>
      <c r="I2" s="66">
        <v>1600</v>
      </c>
      <c r="J2" t="s">
        <v>383</v>
      </c>
      <c r="K2" t="s">
        <v>376</v>
      </c>
    </row>
    <row r="3" spans="1:11" ht="15.75" thickBot="1" x14ac:dyDescent="0.3">
      <c r="A3" s="66">
        <f>_xlfn.RANK.EQ(E3,E2:E199)</f>
        <v>2</v>
      </c>
      <c r="B3" s="66" t="s">
        <v>471</v>
      </c>
      <c r="C3" s="66" t="s">
        <v>396</v>
      </c>
      <c r="D3" s="66" t="s">
        <v>891</v>
      </c>
      <c r="E3" s="66">
        <v>3840</v>
      </c>
      <c r="F3" s="66">
        <v>1360</v>
      </c>
      <c r="G3" s="66">
        <v>1360</v>
      </c>
      <c r="H3" s="66"/>
      <c r="I3" s="66">
        <v>1120</v>
      </c>
      <c r="J3" t="s">
        <v>383</v>
      </c>
      <c r="K3" t="s">
        <v>376</v>
      </c>
    </row>
    <row r="4" spans="1:11" ht="15.75" thickBot="1" x14ac:dyDescent="0.3">
      <c r="A4" s="66">
        <f>_xlfn.RANK.EQ(E4,E2:E199)</f>
        <v>3</v>
      </c>
      <c r="B4" s="66" t="s">
        <v>472</v>
      </c>
      <c r="C4" s="66" t="s">
        <v>388</v>
      </c>
      <c r="D4" s="66" t="s">
        <v>627</v>
      </c>
      <c r="E4" s="66">
        <v>3600</v>
      </c>
      <c r="F4" s="66">
        <v>1120</v>
      </c>
      <c r="G4" s="66">
        <v>1120</v>
      </c>
      <c r="H4" s="66"/>
      <c r="I4" s="66">
        <v>1360</v>
      </c>
      <c r="J4" t="s">
        <v>383</v>
      </c>
      <c r="K4" t="s">
        <v>376</v>
      </c>
    </row>
    <row r="5" spans="1:11" ht="15.75" thickBot="1" x14ac:dyDescent="0.3">
      <c r="A5" s="66">
        <f>_xlfn.RANK.EQ(E5,E2:E199)</f>
        <v>4</v>
      </c>
      <c r="B5" s="66" t="s">
        <v>620</v>
      </c>
      <c r="C5" s="66" t="s">
        <v>415</v>
      </c>
      <c r="D5" s="66" t="s">
        <v>619</v>
      </c>
      <c r="E5" s="66">
        <v>1360</v>
      </c>
      <c r="F5" s="66"/>
      <c r="G5" s="66"/>
      <c r="H5" s="66">
        <v>1360</v>
      </c>
      <c r="I5" s="66"/>
      <c r="J5" t="s">
        <v>383</v>
      </c>
      <c r="K5" t="s">
        <v>376</v>
      </c>
    </row>
    <row r="6" spans="1:11" ht="15.75" thickBot="1" x14ac:dyDescent="0.3">
      <c r="A6" s="66">
        <f>_xlfn.RANK.EQ(E6,E2:E199)</f>
        <v>5</v>
      </c>
      <c r="B6" s="66" t="s">
        <v>788</v>
      </c>
      <c r="C6" s="66" t="s">
        <v>415</v>
      </c>
      <c r="D6" s="66" t="s">
        <v>787</v>
      </c>
      <c r="E6" s="66">
        <v>1120</v>
      </c>
      <c r="F6" s="66"/>
      <c r="G6" s="66">
        <v>1120</v>
      </c>
      <c r="H6" s="66"/>
      <c r="I6" s="66"/>
      <c r="J6" t="s">
        <v>383</v>
      </c>
      <c r="K6" t="s">
        <v>376</v>
      </c>
    </row>
    <row r="7" spans="1:11" ht="15.75" thickBot="1" x14ac:dyDescent="0.3">
      <c r="A7" s="66">
        <f>_xlfn.RANK.EQ(E7,E2:E199)</f>
        <v>5</v>
      </c>
      <c r="B7" s="66" t="s">
        <v>622</v>
      </c>
      <c r="C7" s="66" t="s">
        <v>396</v>
      </c>
      <c r="D7" s="66" t="s">
        <v>621</v>
      </c>
      <c r="E7" s="66">
        <v>1120</v>
      </c>
      <c r="F7" s="66"/>
      <c r="G7" s="66"/>
      <c r="H7" s="66">
        <v>1120</v>
      </c>
      <c r="I7" s="66"/>
      <c r="J7" t="s">
        <v>383</v>
      </c>
      <c r="K7" t="s">
        <v>376</v>
      </c>
    </row>
    <row r="8" spans="1:11" ht="15.75" thickBot="1" x14ac:dyDescent="0.3">
      <c r="A8" s="66">
        <f>_xlfn.RANK.EQ(E8,E2:E199)</f>
        <v>5</v>
      </c>
      <c r="B8" s="66" t="s">
        <v>624</v>
      </c>
      <c r="C8" s="66" t="s">
        <v>388</v>
      </c>
      <c r="D8" s="66" t="s">
        <v>623</v>
      </c>
      <c r="E8" s="66">
        <v>1120</v>
      </c>
      <c r="F8" s="66"/>
      <c r="G8" s="66"/>
      <c r="H8" s="66">
        <v>1120</v>
      </c>
      <c r="I8" s="66"/>
      <c r="J8" t="s">
        <v>383</v>
      </c>
      <c r="K8" t="s">
        <v>376</v>
      </c>
    </row>
  </sheetData>
  <sortState ref="B2:I9">
    <sortCondition descending="1" ref="E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55</vt:i4>
      </vt:variant>
    </vt:vector>
  </HeadingPairs>
  <TitlesOfParts>
    <vt:vector size="55" baseType="lpstr">
      <vt:lpstr>Resumo</vt:lpstr>
      <vt:lpstr>I</vt:lpstr>
      <vt:lpstr>III</vt:lpstr>
      <vt:lpstr>II</vt:lpstr>
      <vt:lpstr>IV</vt:lpstr>
      <vt:lpstr>SMVeterano</vt:lpstr>
      <vt:lpstr>DFB</vt:lpstr>
      <vt:lpstr>DFSub11</vt:lpstr>
      <vt:lpstr>DFSub13</vt:lpstr>
      <vt:lpstr>DFSub15</vt:lpstr>
      <vt:lpstr>DMB</vt:lpstr>
      <vt:lpstr>DMP</vt:lpstr>
      <vt:lpstr>DMSenior</vt:lpstr>
      <vt:lpstr>DMSub11</vt:lpstr>
      <vt:lpstr>DMSub13</vt:lpstr>
      <vt:lpstr>DMSub15</vt:lpstr>
      <vt:lpstr>DMSub17</vt:lpstr>
      <vt:lpstr>DMSub19</vt:lpstr>
      <vt:lpstr>DXA</vt:lpstr>
      <vt:lpstr>DXP</vt:lpstr>
      <vt:lpstr>DXSenior</vt:lpstr>
      <vt:lpstr>DXSub11</vt:lpstr>
      <vt:lpstr>DXSub13</vt:lpstr>
      <vt:lpstr>DXSub15</vt:lpstr>
      <vt:lpstr>DXSub17</vt:lpstr>
      <vt:lpstr>SFA</vt:lpstr>
      <vt:lpstr>SFSenior</vt:lpstr>
      <vt:lpstr>SFSub11</vt:lpstr>
      <vt:lpstr>SFSub13</vt:lpstr>
      <vt:lpstr>SFSub15</vt:lpstr>
      <vt:lpstr>SFSub17</vt:lpstr>
      <vt:lpstr>SFSub19</vt:lpstr>
      <vt:lpstr>SMA</vt:lpstr>
      <vt:lpstr>SMB</vt:lpstr>
      <vt:lpstr>SMSenior</vt:lpstr>
      <vt:lpstr>SMSub11</vt:lpstr>
      <vt:lpstr>SMSub13</vt:lpstr>
      <vt:lpstr>SMSub15</vt:lpstr>
      <vt:lpstr>SMSub17</vt:lpstr>
      <vt:lpstr>SMSub19</vt:lpstr>
      <vt:lpstr>SMSub09</vt:lpstr>
      <vt:lpstr>DMSub09</vt:lpstr>
      <vt:lpstr>DXB</vt:lpstr>
      <vt:lpstr>DXSub19</vt:lpstr>
      <vt:lpstr>SFB</vt:lpstr>
      <vt:lpstr>SMP</vt:lpstr>
      <vt:lpstr>DFSenior</vt:lpstr>
      <vt:lpstr>DFSub17</vt:lpstr>
      <vt:lpstr>SFSub09</vt:lpstr>
      <vt:lpstr>DFSub09</vt:lpstr>
      <vt:lpstr>DXSub09</vt:lpstr>
      <vt:lpstr>DFA</vt:lpstr>
      <vt:lpstr>DFSub19</vt:lpstr>
      <vt:lpstr>DMVeterano</vt:lpstr>
      <vt:lpstr>SFP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Saber</cp:lastModifiedBy>
  <dcterms:created xsi:type="dcterms:W3CDTF">2014-12-01T15:13:42Z</dcterms:created>
  <dcterms:modified xsi:type="dcterms:W3CDTF">2018-11-18T00:01:15Z</dcterms:modified>
</cp:coreProperties>
</file>